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90" windowWidth="23895" windowHeight="16830" activeTab="0"/>
  </bookViews>
  <sheets>
    <sheet name="GraphWithNInstances" sheetId="2" r:id="rId1"/>
    <sheet name="GraphOfInstancesVsCost" sheetId="4" r:id="rId2"/>
    <sheet name="Data" sheetId="1" r:id="rId3"/>
    <sheet name="Sheet3" sheetId="3" r:id="rId4"/>
  </sheets>
  <definedNames/>
  <calcPr calcId="125725"/>
</workbook>
</file>

<file path=xl/sharedStrings.xml><?xml version="1.0" encoding="utf-8"?>
<sst xmlns="http://schemas.openxmlformats.org/spreadsheetml/2006/main" count="43" uniqueCount="36">
  <si>
    <t>cost for LM</t>
  </si>
  <si>
    <t>cost for Vertex</t>
  </si>
  <si>
    <t>(verts)</t>
  </si>
  <si>
    <t>(texel)</t>
  </si>
  <si>
    <t>vertex</t>
  </si>
  <si>
    <t>lightMapped</t>
  </si>
  <si>
    <t>COST (in bytes)</t>
  </si>
  <si>
    <t>in Kb</t>
  </si>
  <si>
    <t>LM</t>
  </si>
  <si>
    <t>easier to batch / more expensive pixel shaders</t>
  </si>
  <si>
    <t>EXAMPLE</t>
  </si>
  <si>
    <t>bytes</t>
  </si>
  <si>
    <t>cost for UV Channel</t>
  </si>
  <si>
    <t>could be made 4</t>
  </si>
  <si>
    <t>NumToDivBigTable</t>
  </si>
  <si>
    <t>NumVertex</t>
  </si>
  <si>
    <t>Size in KB</t>
  </si>
  <si>
    <t>(LMs usually need an extra UV Channel)</t>
  </si>
  <si>
    <t>waste modifier</t>
  </si>
  <si>
    <t>(picking halfway point between curr and estimated savings)</t>
  </si>
  <si>
    <t>represents amount of waste lost to packing  the mips</t>
  </si>
  <si>
    <t>Cost for UV Channel</t>
  </si>
  <si>
    <t>Vertex Kb no UV</t>
  </si>
  <si>
    <t>Vertex Kb w/ UV</t>
  </si>
  <si>
    <t>The cost of vertex lighting is between the vertex no UV and vertex w/ UV depending on the number of instances in the level.  This is because the UVs are not per instance but instead per mesh.  So if you have a lot of the same mesh instanced in a level that UV cost is "spread out" amongst them.  So if you have lots of instances of a mesh in a map then the cost should be viewed as the vertex with no UV</t>
  </si>
  <si>
    <t>This is shared across all instances</t>
  </si>
  <si>
    <t>The same can be said for LMs.  The shared cost of the UV channel can be ammortized across all of the instances of the mesh.</t>
  </si>
  <si>
    <t>So when making meshes you have the choice to add a UV channel that will be used for lightmaps.  That will use up some memory</t>
  </si>
  <si>
    <t>Once you have your mesh you can then per instance choose whether it is LM or vertex mapped.  (realastically you will do the same for all instances in the map).  Based on how many instances are in the map will determine the amount of memory savings you can get (assuming the quality is the same)</t>
  </si>
  <si>
    <t>So this graph assumes the following:</t>
  </si>
  <si>
    <t xml:space="preserve">*meshes have UVs on them so you can choose to LM them or vertex light them </t>
  </si>
  <si>
    <t xml:space="preserve">*you are using a lot of the same meshes in the level (so the cost of the UVs are ammortized across all instances and thus become basically 0) </t>
  </si>
  <si>
    <t>Question we are asking is:  I have an instance in the level what do I want  LM or vertex light it?  (to optimize memory usage)</t>
  </si>
  <si>
    <t>For a much more complicated version of all of the data see the GraphOfInstanceVsCost and get our your data extrapolation hat.</t>
  </si>
  <si>
    <t>This graph is a little bit tricky.  You need to look at the LM graphs as what the cost is if you have a few instances in the map.  And then compare that to the Vertex w/uv line.    As you get more and more instances in the map you then need to start "ammortizing" the cost of the uv channel across all the instances.  In doing so you end up at the "bottom" of the LM graphs (aka the UV ammortixed version).  Additionally, because you have more instances you need to switch to looking at the vertex with no UV as again the cost is ammortized.  So if you have lots of instances the data you care about is basically the graph on tab GraphWithNInstances.     But if you have a few instances in the map you might be able to save some 10s of KB.  Depending on the lighting choices you make.</t>
  </si>
  <si>
    <t>Result seems to be:  just use 128LM if more than 3500 and less than 15,000 verts</t>
  </si>
</sst>
</file>

<file path=xl/styles.xml><?xml version="1.0" encoding="utf-8"?>
<styleSheet xmlns="http://schemas.openxmlformats.org/spreadsheetml/2006/main">
  <fonts count="3">
    <font>
      <sz val="11"/>
      <color theme="1"/>
      <name val="Calibri"/>
      <family val="2"/>
      <scheme val="minor"/>
    </font>
    <font>
      <sz val="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
    <xf numFmtId="0" fontId="0" fillId="0" borderId="0" xfId="0"/>
    <xf numFmtId="0" fontId="0" fillId="0" borderId="0" xfId="0" applyAlignment="1">
      <alignment wrapText="1"/>
    </xf>
    <xf numFmtId="0" fontId="2"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v>LM 32</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Data!$K$16:$K$60</c:f>
              <c:numCache/>
            </c:numRef>
          </c:val>
          <c:smooth val="0"/>
        </c:ser>
        <c:ser>
          <c:idx val="2"/>
          <c:order val="1"/>
          <c:tx>
            <c:v>LM 64</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Data!$L$16:$L$60</c:f>
              <c:numCache/>
            </c:numRef>
          </c:val>
          <c:smooth val="0"/>
        </c:ser>
        <c:ser>
          <c:idx val="3"/>
          <c:order val="2"/>
          <c:tx>
            <c:v>LM 128</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Data!$M$16:$M$60</c:f>
              <c:numCache/>
            </c:numRef>
          </c:val>
          <c:smooth val="0"/>
        </c:ser>
        <c:ser>
          <c:idx val="4"/>
          <c:order val="3"/>
          <c:tx>
            <c:v>LM 256</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Data!$N$16:$N$60</c:f>
              <c:numCache/>
            </c:numRef>
          </c:val>
          <c:smooth val="0"/>
        </c:ser>
        <c:ser>
          <c:idx val="0"/>
          <c:order val="4"/>
          <c:tx>
            <c:strRef>
              <c:f>Data!$E$15</c:f>
              <c:strCache>
                <c:ptCount val="1"/>
                <c:pt idx="0">
                  <c:v>Vertex Kb no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Data!$E$16:$E$60</c:f>
              <c:numCache/>
            </c:numRef>
          </c:val>
          <c:smooth val="0"/>
        </c:ser>
        <c:axId val="39725420"/>
        <c:axId val="21984461"/>
      </c:lineChart>
      <c:catAx>
        <c:axId val="39725420"/>
        <c:scaling>
          <c:orientation val="minMax"/>
        </c:scaling>
        <c:axPos val="b"/>
        <c:delete val="0"/>
        <c:numFmt formatCode="General" sourceLinked="1"/>
        <c:majorTickMark val="out"/>
        <c:minorTickMark val="none"/>
        <c:tickLblPos val="nextTo"/>
        <c:crossAx val="21984461"/>
        <c:crosses val="autoZero"/>
        <c:auto val="1"/>
        <c:lblOffset val="100"/>
        <c:noMultiLvlLbl val="0"/>
      </c:catAx>
      <c:valAx>
        <c:axId val="21984461"/>
        <c:scaling>
          <c:orientation val="minMax"/>
        </c:scaling>
        <c:axPos val="l"/>
        <c:majorGridlines/>
        <c:delete val="0"/>
        <c:numFmt formatCode="General" sourceLinked="1"/>
        <c:majorTickMark val="out"/>
        <c:minorTickMark val="none"/>
        <c:tickLblPos val="nextTo"/>
        <c:crossAx val="39725420"/>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Data!$F$15</c:f>
              <c:strCache>
                <c:ptCount val="1"/>
                <c:pt idx="0">
                  <c:v>Vertex Kb w/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Data!$F$16:$F$60</c:f>
              <c:numCache/>
            </c:numRef>
          </c:val>
          <c:smooth val="0"/>
        </c:ser>
        <c:ser>
          <c:idx val="1"/>
          <c:order val="1"/>
          <c:tx>
            <c:strRef>
              <c:f>Data!$E$15</c:f>
              <c:strCache>
                <c:ptCount val="1"/>
                <c:pt idx="0">
                  <c:v>Vertex Kb no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Data!$E$16:$E$60</c:f>
              <c:numCache/>
            </c:numRef>
          </c:val>
          <c:smooth val="0"/>
        </c:ser>
        <c:ser>
          <c:idx val="2"/>
          <c:order val="2"/>
          <c:tx>
            <c:v>LM 32</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Data!$V$16:$V$60</c:f>
              <c:numCache/>
            </c:numRef>
          </c:val>
          <c:smooth val="0"/>
        </c:ser>
        <c:ser>
          <c:idx val="3"/>
          <c:order val="3"/>
          <c:tx>
            <c:v>LM 32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Data!$K$16:$K$60</c:f>
              <c:numCache/>
            </c:numRef>
          </c:val>
          <c:smooth val="0"/>
        </c:ser>
        <c:ser>
          <c:idx val="4"/>
          <c:order val="4"/>
          <c:tx>
            <c:v>LM 64</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Data!$W$16:$W$60</c:f>
              <c:numCache/>
            </c:numRef>
          </c:val>
          <c:smooth val="0"/>
        </c:ser>
        <c:ser>
          <c:idx val="5"/>
          <c:order val="5"/>
          <c:tx>
            <c:v>LM 64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Data!$L$16:$L$60</c:f>
              <c:numCache/>
            </c:numRef>
          </c:val>
          <c:smooth val="0"/>
        </c:ser>
        <c:ser>
          <c:idx val="6"/>
          <c:order val="6"/>
          <c:tx>
            <c:v>LM 128</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Data!$X$16:$X$60</c:f>
              <c:numCache/>
            </c:numRef>
          </c:val>
          <c:smooth val="0"/>
        </c:ser>
        <c:ser>
          <c:idx val="7"/>
          <c:order val="7"/>
          <c:tx>
            <c:v>LM 128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Data!$M$16:$M$60</c:f>
              <c:numCache/>
            </c:numRef>
          </c:val>
          <c:smooth val="0"/>
        </c:ser>
        <c:ser>
          <c:idx val="8"/>
          <c:order val="8"/>
          <c:tx>
            <c:v>LM 256</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Data!$Y$16:$Y$60</c:f>
              <c:numCache/>
            </c:numRef>
          </c:val>
          <c:smooth val="0"/>
        </c:ser>
        <c:ser>
          <c:idx val="9"/>
          <c:order val="9"/>
          <c:tx>
            <c:v>LM 256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Data!$N$16:$N$60</c:f>
              <c:numCache/>
            </c:numRef>
          </c:val>
          <c:smooth val="0"/>
        </c:ser>
        <c:ser>
          <c:idx val="10"/>
          <c:order val="10"/>
          <c:tx>
            <c:strRef>
              <c:f>Data!$G$15</c:f>
              <c:strCache>
                <c:ptCount val="1"/>
                <c:pt idx="0">
                  <c:v>Cost for UV Channel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Data!$G$16:$G$60</c:f>
              <c:numCache/>
            </c:numRef>
          </c:val>
          <c:smooth val="0"/>
        </c:ser>
        <c:axId val="63642422"/>
        <c:axId val="35910887"/>
      </c:lineChart>
      <c:catAx>
        <c:axId val="63642422"/>
        <c:scaling>
          <c:orientation val="minMax"/>
        </c:scaling>
        <c:axPos val="b"/>
        <c:delete val="0"/>
        <c:numFmt formatCode="General" sourceLinked="1"/>
        <c:majorTickMark val="out"/>
        <c:minorTickMark val="none"/>
        <c:tickLblPos val="nextTo"/>
        <c:crossAx val="35910887"/>
        <c:crosses val="autoZero"/>
        <c:auto val="1"/>
        <c:lblOffset val="100"/>
        <c:noMultiLvlLbl val="0"/>
      </c:catAx>
      <c:valAx>
        <c:axId val="35910887"/>
        <c:scaling>
          <c:orientation val="minMax"/>
        </c:scaling>
        <c:axPos val="l"/>
        <c:majorGridlines/>
        <c:delete val="0"/>
        <c:numFmt formatCode="General" sourceLinked="1"/>
        <c:majorTickMark val="out"/>
        <c:minorTickMark val="none"/>
        <c:tickLblPos val="nextTo"/>
        <c:crossAx val="6364242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xdr:row>
      <xdr:rowOff>38100</xdr:rowOff>
    </xdr:from>
    <xdr:to>
      <xdr:col>25</xdr:col>
      <xdr:colOff>47625</xdr:colOff>
      <xdr:row>60</xdr:row>
      <xdr:rowOff>161925</xdr:rowOff>
    </xdr:to>
    <xdr:graphicFrame macro="">
      <xdr:nvGraphicFramePr>
        <xdr:cNvPr id="2" name="Chart 1"/>
        <xdr:cNvGraphicFramePr/>
      </xdr:nvGraphicFramePr>
      <xdr:xfrm>
        <a:off x="1266825" y="609600"/>
        <a:ext cx="14020800" cy="12696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23</xdr:col>
      <xdr:colOff>609600</xdr:colOff>
      <xdr:row>93</xdr:row>
      <xdr:rowOff>123825</xdr:rowOff>
    </xdr:to>
    <xdr:graphicFrame macro="">
      <xdr:nvGraphicFramePr>
        <xdr:cNvPr id="3" name="Chart 2"/>
        <xdr:cNvGraphicFramePr/>
      </xdr:nvGraphicFramePr>
      <xdr:xfrm>
        <a:off x="609600" y="3048000"/>
        <a:ext cx="14020800" cy="2241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3:AA27"/>
  <sheetViews>
    <sheetView tabSelected="1" workbookViewId="0" topLeftCell="A7">
      <selection activeCell="AA10" sqref="AA10"/>
    </sheetView>
  </sheetViews>
  <sheetFormatPr defaultColWidth="9.140625" defaultRowHeight="15"/>
  <cols>
    <col min="27" max="27" width="43.28125" style="1" customWidth="1"/>
  </cols>
  <sheetData>
    <row r="3" ht="15">
      <c r="C3" t="s">
        <v>16</v>
      </c>
    </row>
    <row r="6" ht="45">
      <c r="AA6" s="1" t="s">
        <v>32</v>
      </c>
    </row>
    <row r="9" ht="15">
      <c r="AA9" s="1" t="s">
        <v>29</v>
      </c>
    </row>
    <row r="10" ht="30">
      <c r="AA10" s="1" t="s">
        <v>30</v>
      </c>
    </row>
    <row r="11" ht="60">
      <c r="AA11" s="1" t="s">
        <v>31</v>
      </c>
    </row>
    <row r="18" ht="30">
      <c r="AA18" s="1" t="s">
        <v>35</v>
      </c>
    </row>
    <row r="22" ht="45">
      <c r="AA22" s="1" t="s">
        <v>33</v>
      </c>
    </row>
    <row r="27" ht="15">
      <c r="AA27" s="2"/>
    </row>
  </sheetData>
  <printOptions/>
  <pageMargins left="0.7" right="0.7" top="0.75" bottom="0.75" header="0.3" footer="0.3"/>
  <pageSetup horizontalDpi="600" verticalDpi="600" orientation="portrait" paperSize="123" r:id="rId2"/>
  <drawing r:id="rId1"/>
</worksheet>
</file>

<file path=xl/worksheets/sheet2.xml><?xml version="1.0" encoding="utf-8"?>
<worksheet xmlns="http://schemas.openxmlformats.org/spreadsheetml/2006/main" xmlns:r="http://schemas.openxmlformats.org/officeDocument/2006/relationships">
  <dimension ref="Z42:Z51"/>
  <sheetViews>
    <sheetView workbookViewId="0" topLeftCell="A49">
      <selection activeCell="Z51" sqref="Z51"/>
    </sheetView>
  </sheetViews>
  <sheetFormatPr defaultColWidth="9.140625" defaultRowHeight="15"/>
  <cols>
    <col min="26" max="26" width="39.421875" style="1" customWidth="1"/>
  </cols>
  <sheetData>
    <row r="42" ht="300">
      <c r="Z42" s="1" t="s">
        <v>34</v>
      </c>
    </row>
    <row r="45" ht="150">
      <c r="Z45" s="1" t="s">
        <v>24</v>
      </c>
    </row>
    <row r="47" ht="45">
      <c r="Z47" s="1" t="s">
        <v>26</v>
      </c>
    </row>
    <row r="50" ht="60">
      <c r="Z50" s="1" t="s">
        <v>27</v>
      </c>
    </row>
    <row r="51" ht="120">
      <c r="Z51" s="1" t="s">
        <v>28</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C60"/>
  <sheetViews>
    <sheetView workbookViewId="0" topLeftCell="A2">
      <selection activeCell="P9" sqref="P9"/>
    </sheetView>
  </sheetViews>
  <sheetFormatPr defaultColWidth="9.140625" defaultRowHeight="15"/>
  <cols>
    <col min="1" max="1" width="17.7109375" style="0" customWidth="1"/>
    <col min="2" max="2" width="15.7109375" style="0" customWidth="1"/>
    <col min="3" max="3" width="14.57421875" style="0" customWidth="1"/>
    <col min="4" max="4" width="26.00390625" style="0" customWidth="1"/>
    <col min="5" max="6" width="16.421875" style="0" customWidth="1"/>
    <col min="7" max="7" width="21.140625" style="0" customWidth="1"/>
    <col min="8" max="8" width="8.00390625" style="0" customWidth="1"/>
    <col min="9" max="9" width="6.57421875" style="0" customWidth="1"/>
    <col min="10" max="10" width="10.57421875" style="0" customWidth="1"/>
    <col min="11" max="11" width="14.57421875" style="0" bestFit="1" customWidth="1"/>
    <col min="12" max="12" width="8.28125" style="0" customWidth="1"/>
    <col min="15" max="15" width="10.28125" style="0" customWidth="1"/>
  </cols>
  <sheetData>
    <row r="1" ht="15">
      <c r="B1" t="s">
        <v>11</v>
      </c>
    </row>
    <row r="2" spans="1:11" ht="15">
      <c r="A2" t="s">
        <v>1</v>
      </c>
      <c r="B2">
        <v>12</v>
      </c>
      <c r="C2" t="s">
        <v>2</v>
      </c>
      <c r="K2" t="s">
        <v>9</v>
      </c>
    </row>
    <row r="3" spans="1:10" ht="15">
      <c r="A3" t="s">
        <v>0</v>
      </c>
      <c r="B3">
        <v>2</v>
      </c>
      <c r="C3" t="s">
        <v>3</v>
      </c>
      <c r="J3" t="s">
        <v>8</v>
      </c>
    </row>
    <row r="4" spans="1:12" ht="48.75" customHeight="1">
      <c r="A4" t="s">
        <v>12</v>
      </c>
      <c r="B4">
        <v>6</v>
      </c>
      <c r="C4" t="s">
        <v>2</v>
      </c>
      <c r="D4" t="s">
        <v>13</v>
      </c>
      <c r="E4" s="1" t="s">
        <v>17</v>
      </c>
      <c r="F4" s="1"/>
      <c r="G4" s="1"/>
      <c r="H4" s="1"/>
      <c r="K4" t="s">
        <v>6</v>
      </c>
      <c r="L4" t="s">
        <v>7</v>
      </c>
    </row>
    <row r="5" spans="2:16" ht="15">
      <c r="B5" t="s">
        <v>19</v>
      </c>
      <c r="J5">
        <v>32</v>
      </c>
      <c r="K5">
        <f aca="true" t="shared" si="0" ref="K5:K12">((J5*J5)*$B$3)*$P$9</f>
        <v>2867.2</v>
      </c>
      <c r="L5">
        <f>K5/1024</f>
        <v>2.8</v>
      </c>
      <c r="P5" t="s">
        <v>14</v>
      </c>
    </row>
    <row r="6" spans="10:16" ht="15">
      <c r="J6">
        <v>64</v>
      </c>
      <c r="K6">
        <f t="shared" si="0"/>
        <v>11468.8</v>
      </c>
      <c r="L6">
        <f aca="true" t="shared" si="1" ref="L6:L12">K6/1024</f>
        <v>11.2</v>
      </c>
      <c r="P6">
        <v>1024</v>
      </c>
    </row>
    <row r="7" spans="1:12" ht="15">
      <c r="A7" t="s">
        <v>10</v>
      </c>
      <c r="D7" t="s">
        <v>6</v>
      </c>
      <c r="E7" t="s">
        <v>7</v>
      </c>
      <c r="J7">
        <v>128</v>
      </c>
      <c r="K7">
        <f t="shared" si="0"/>
        <v>45875.2</v>
      </c>
      <c r="L7">
        <f t="shared" si="1"/>
        <v>44.8</v>
      </c>
    </row>
    <row r="8" spans="1:12" ht="15">
      <c r="A8" t="s">
        <v>4</v>
      </c>
      <c r="B8">
        <v>6000</v>
      </c>
      <c r="C8">
        <v>6000</v>
      </c>
      <c r="D8">
        <f>(C8*$B$2)</f>
        <v>72000</v>
      </c>
      <c r="E8">
        <f>D8/1024</f>
        <v>70.3125</v>
      </c>
      <c r="J8">
        <v>256</v>
      </c>
      <c r="K8">
        <f t="shared" si="0"/>
        <v>183500.8</v>
      </c>
      <c r="L8">
        <f t="shared" si="1"/>
        <v>179.2</v>
      </c>
    </row>
    <row r="9" spans="1:17" ht="15">
      <c r="A9" t="s">
        <v>5</v>
      </c>
      <c r="B9">
        <v>128</v>
      </c>
      <c r="C9">
        <f>128*128</f>
        <v>16384</v>
      </c>
      <c r="D9">
        <f>(C9*$B$3)+(B8*B4)</f>
        <v>68768</v>
      </c>
      <c r="E9">
        <f>D9/1024</f>
        <v>67.15625</v>
      </c>
      <c r="J9">
        <v>512</v>
      </c>
      <c r="K9">
        <f t="shared" si="0"/>
        <v>734003.2</v>
      </c>
      <c r="L9">
        <f t="shared" si="1"/>
        <v>716.8</v>
      </c>
      <c r="O9" t="s">
        <v>18</v>
      </c>
      <c r="P9">
        <v>1.4</v>
      </c>
      <c r="Q9" t="s">
        <v>20</v>
      </c>
    </row>
    <row r="10" spans="10:12" ht="15">
      <c r="J10">
        <v>1024</v>
      </c>
      <c r="K10">
        <f t="shared" si="0"/>
        <v>2936012.8</v>
      </c>
      <c r="L10">
        <f t="shared" si="1"/>
        <v>2867.2</v>
      </c>
    </row>
    <row r="11" spans="10:12" ht="15">
      <c r="J11">
        <v>2048</v>
      </c>
      <c r="K11">
        <f t="shared" si="0"/>
        <v>11744051.2</v>
      </c>
      <c r="L11">
        <f t="shared" si="1"/>
        <v>11468.8</v>
      </c>
    </row>
    <row r="12" spans="10:12" ht="15">
      <c r="J12">
        <v>4096</v>
      </c>
      <c r="K12">
        <f t="shared" si="0"/>
        <v>46976204.8</v>
      </c>
      <c r="L12">
        <f t="shared" si="1"/>
        <v>45875.2</v>
      </c>
    </row>
    <row r="14" spans="7:11" ht="15">
      <c r="G14" t="s">
        <v>25</v>
      </c>
      <c r="K14" t="s">
        <v>8</v>
      </c>
    </row>
    <row r="15" spans="3:29" ht="15">
      <c r="C15" t="s">
        <v>15</v>
      </c>
      <c r="D15" t="s">
        <v>6</v>
      </c>
      <c r="E15" t="s">
        <v>22</v>
      </c>
      <c r="F15" t="s">
        <v>23</v>
      </c>
      <c r="G15" t="s">
        <v>21</v>
      </c>
      <c r="J15" t="s">
        <v>15</v>
      </c>
      <c r="K15">
        <f>J5</f>
        <v>32</v>
      </c>
      <c r="L15">
        <f>J6</f>
        <v>64</v>
      </c>
      <c r="M15">
        <f>J7</f>
        <v>128</v>
      </c>
      <c r="N15">
        <f>J8</f>
        <v>256</v>
      </c>
      <c r="O15">
        <f>J9</f>
        <v>512</v>
      </c>
      <c r="P15">
        <f>J10</f>
        <v>1024</v>
      </c>
      <c r="Q15">
        <f>J11</f>
        <v>2048</v>
      </c>
      <c r="R15">
        <f>J12</f>
        <v>4096</v>
      </c>
      <c r="U15" t="s">
        <v>15</v>
      </c>
      <c r="V15">
        <f>J5</f>
        <v>32</v>
      </c>
      <c r="W15">
        <f>J6</f>
        <v>64</v>
      </c>
      <c r="X15">
        <f>J7</f>
        <v>128</v>
      </c>
      <c r="Y15">
        <f>J8</f>
        <v>256</v>
      </c>
      <c r="Z15">
        <f>J9</f>
        <v>512</v>
      </c>
      <c r="AA15">
        <f>J10</f>
        <v>1024</v>
      </c>
      <c r="AB15">
        <f>J11</f>
        <v>2048</v>
      </c>
      <c r="AC15">
        <f>J12</f>
        <v>4096</v>
      </c>
    </row>
    <row r="16" spans="3:29" ht="15">
      <c r="C16">
        <v>100</v>
      </c>
      <c r="D16">
        <f aca="true" t="shared" si="2" ref="D16:D20">C16*$B$2</f>
        <v>1200</v>
      </c>
      <c r="E16">
        <f>D16/1024</f>
        <v>1.171875</v>
      </c>
      <c r="F16">
        <f>(D16/1024)+G16</f>
        <v>1.7578125</v>
      </c>
      <c r="G16">
        <f>($C16*$B$4)/1024</f>
        <v>0.5859375</v>
      </c>
      <c r="J16">
        <f aca="true" t="shared" si="3" ref="J16:J44">C16</f>
        <v>100</v>
      </c>
      <c r="K16">
        <f aca="true" t="shared" si="4" ref="K16:K60">($K$5)/$P$6</f>
        <v>2.8</v>
      </c>
      <c r="L16">
        <f aca="true" t="shared" si="5" ref="L16:L60">($K$6)/$P$6</f>
        <v>11.2</v>
      </c>
      <c r="M16">
        <f aca="true" t="shared" si="6" ref="M16:M60">($K$7)/$P$6</f>
        <v>44.8</v>
      </c>
      <c r="N16">
        <f aca="true" t="shared" si="7" ref="N16:N60">($K$8)/$P$6</f>
        <v>179.2</v>
      </c>
      <c r="O16">
        <f aca="true" t="shared" si="8" ref="O16:O60">($K$9)/$P$6</f>
        <v>716.8</v>
      </c>
      <c r="P16">
        <f aca="true" t="shared" si="9" ref="P16:P60">($K$10)/$P$6</f>
        <v>2867.2</v>
      </c>
      <c r="Q16">
        <f aca="true" t="shared" si="10" ref="Q16:Q60">($K$11)/$P$6</f>
        <v>11468.8</v>
      </c>
      <c r="R16">
        <f aca="true" t="shared" si="11" ref="R16:R19">($K$12/$P$6)+$G16</f>
        <v>45875.7859375</v>
      </c>
      <c r="U16">
        <f>C16</f>
        <v>100</v>
      </c>
      <c r="V16">
        <f>($K$5/$P$6)+$G16</f>
        <v>3.3859375</v>
      </c>
      <c r="W16">
        <f>($K$6/$P$6)+$G16</f>
        <v>11.7859375</v>
      </c>
      <c r="X16">
        <f>($K$7/$P$6)+$G16</f>
        <v>45.3859375</v>
      </c>
      <c r="Y16">
        <f>($K$8/$P$6)+$G16</f>
        <v>179.7859375</v>
      </c>
      <c r="Z16">
        <f>($K$9/$P$6)+$G16</f>
        <v>717.3859375</v>
      </c>
      <c r="AA16">
        <f>($K$10/$P$6)+$G16</f>
        <v>2867.7859375</v>
      </c>
      <c r="AB16">
        <f>($K$11/$P$6)+$G16</f>
        <v>11469.3859375</v>
      </c>
      <c r="AC16">
        <f>($K$12/$P$6)+$G16</f>
        <v>45875.7859375</v>
      </c>
    </row>
    <row r="17" spans="3:29" ht="15">
      <c r="C17">
        <v>150</v>
      </c>
      <c r="D17">
        <f t="shared" si="2"/>
        <v>1800</v>
      </c>
      <c r="E17">
        <f aca="true" t="shared" si="12" ref="E17:F60">D17/1024</f>
        <v>1.7578125</v>
      </c>
      <c r="F17">
        <f aca="true" t="shared" si="13" ref="F17:F60">(D17/1024)+G17</f>
        <v>2.63671875</v>
      </c>
      <c r="G17">
        <f aca="true" t="shared" si="14" ref="G17:G60">($C17*$B$4)/1024</f>
        <v>0.87890625</v>
      </c>
      <c r="J17">
        <f t="shared" si="3"/>
        <v>150</v>
      </c>
      <c r="K17">
        <f t="shared" si="4"/>
        <v>2.8</v>
      </c>
      <c r="L17">
        <f t="shared" si="5"/>
        <v>11.2</v>
      </c>
      <c r="M17">
        <f t="shared" si="6"/>
        <v>44.8</v>
      </c>
      <c r="N17">
        <f t="shared" si="7"/>
        <v>179.2</v>
      </c>
      <c r="O17">
        <f t="shared" si="8"/>
        <v>716.8</v>
      </c>
      <c r="P17">
        <f t="shared" si="9"/>
        <v>2867.2</v>
      </c>
      <c r="Q17">
        <f t="shared" si="10"/>
        <v>11468.8</v>
      </c>
      <c r="R17">
        <f t="shared" si="11"/>
        <v>45876.07890625</v>
      </c>
      <c r="U17">
        <f aca="true" t="shared" si="15" ref="U17:U60">C17</f>
        <v>150</v>
      </c>
      <c r="V17">
        <f aca="true" t="shared" si="16" ref="V17:V60">($K$5/$P$6)+$G17</f>
        <v>3.67890625</v>
      </c>
      <c r="W17">
        <f aca="true" t="shared" si="17" ref="W17:W60">($K$6/$P$6)+$G17</f>
        <v>12.07890625</v>
      </c>
      <c r="X17">
        <f aca="true" t="shared" si="18" ref="X17:X60">($K$7/$P$6)+$G17</f>
        <v>45.67890625</v>
      </c>
      <c r="Y17">
        <f aca="true" t="shared" si="19" ref="Y17:Y60">($K$8/$P$6)+$G17</f>
        <v>180.07890625</v>
      </c>
      <c r="Z17">
        <f aca="true" t="shared" si="20" ref="Z17:Z60">($K$9/$P$6)+$G17</f>
        <v>717.67890625</v>
      </c>
      <c r="AA17">
        <f aca="true" t="shared" si="21" ref="AA17:AA60">($K$10/$P$6)+$G17</f>
        <v>2868.07890625</v>
      </c>
      <c r="AB17">
        <f aca="true" t="shared" si="22" ref="AB17:AB60">($K$11/$P$6)+$G17</f>
        <v>11469.67890625</v>
      </c>
      <c r="AC17">
        <f aca="true" t="shared" si="23" ref="AC17:AC60">($K$12/$P$6)+$G17</f>
        <v>45876.07890625</v>
      </c>
    </row>
    <row r="18" spans="3:29" ht="15">
      <c r="C18">
        <v>200</v>
      </c>
      <c r="D18">
        <f t="shared" si="2"/>
        <v>2400</v>
      </c>
      <c r="E18">
        <f t="shared" si="12"/>
        <v>2.34375</v>
      </c>
      <c r="F18">
        <f t="shared" si="13"/>
        <v>3.515625</v>
      </c>
      <c r="G18">
        <f t="shared" si="14"/>
        <v>1.171875</v>
      </c>
      <c r="J18">
        <f t="shared" si="3"/>
        <v>200</v>
      </c>
      <c r="K18">
        <f t="shared" si="4"/>
        <v>2.8</v>
      </c>
      <c r="L18">
        <f t="shared" si="5"/>
        <v>11.2</v>
      </c>
      <c r="M18">
        <f t="shared" si="6"/>
        <v>44.8</v>
      </c>
      <c r="N18">
        <f t="shared" si="7"/>
        <v>179.2</v>
      </c>
      <c r="O18">
        <f t="shared" si="8"/>
        <v>716.8</v>
      </c>
      <c r="P18">
        <f t="shared" si="9"/>
        <v>2867.2</v>
      </c>
      <c r="Q18">
        <f t="shared" si="10"/>
        <v>11468.8</v>
      </c>
      <c r="R18">
        <f t="shared" si="11"/>
        <v>45876.371875</v>
      </c>
      <c r="U18">
        <f t="shared" si="15"/>
        <v>200</v>
      </c>
      <c r="V18">
        <f t="shared" si="16"/>
        <v>3.971875</v>
      </c>
      <c r="W18">
        <f t="shared" si="17"/>
        <v>12.371875</v>
      </c>
      <c r="X18">
        <f t="shared" si="18"/>
        <v>45.971875</v>
      </c>
      <c r="Y18">
        <f t="shared" si="19"/>
        <v>180.371875</v>
      </c>
      <c r="Z18">
        <f t="shared" si="20"/>
        <v>717.971875</v>
      </c>
      <c r="AA18">
        <f t="shared" si="21"/>
        <v>2868.371875</v>
      </c>
      <c r="AB18">
        <f t="shared" si="22"/>
        <v>11469.971875</v>
      </c>
      <c r="AC18">
        <f t="shared" si="23"/>
        <v>45876.371875</v>
      </c>
    </row>
    <row r="19" spans="3:29" ht="15">
      <c r="C19">
        <v>300</v>
      </c>
      <c r="D19">
        <f t="shared" si="2"/>
        <v>3600</v>
      </c>
      <c r="E19">
        <f t="shared" si="12"/>
        <v>3.515625</v>
      </c>
      <c r="F19">
        <f t="shared" si="13"/>
        <v>5.2734375</v>
      </c>
      <c r="G19">
        <f t="shared" si="14"/>
        <v>1.7578125</v>
      </c>
      <c r="J19">
        <f t="shared" si="3"/>
        <v>300</v>
      </c>
      <c r="K19">
        <f t="shared" si="4"/>
        <v>2.8</v>
      </c>
      <c r="L19">
        <f t="shared" si="5"/>
        <v>11.2</v>
      </c>
      <c r="M19">
        <f t="shared" si="6"/>
        <v>44.8</v>
      </c>
      <c r="N19">
        <f t="shared" si="7"/>
        <v>179.2</v>
      </c>
      <c r="O19">
        <f t="shared" si="8"/>
        <v>716.8</v>
      </c>
      <c r="P19">
        <f t="shared" si="9"/>
        <v>2867.2</v>
      </c>
      <c r="Q19">
        <f t="shared" si="10"/>
        <v>11468.8</v>
      </c>
      <c r="R19">
        <f t="shared" si="11"/>
        <v>45876.9578125</v>
      </c>
      <c r="U19">
        <f t="shared" si="15"/>
        <v>300</v>
      </c>
      <c r="V19">
        <f t="shared" si="16"/>
        <v>4.5578125</v>
      </c>
      <c r="W19">
        <f t="shared" si="17"/>
        <v>12.9578125</v>
      </c>
      <c r="X19">
        <f t="shared" si="18"/>
        <v>46.5578125</v>
      </c>
      <c r="Y19">
        <f t="shared" si="19"/>
        <v>180.9578125</v>
      </c>
      <c r="Z19">
        <f t="shared" si="20"/>
        <v>718.5578125</v>
      </c>
      <c r="AA19">
        <f t="shared" si="21"/>
        <v>2868.9578125</v>
      </c>
      <c r="AB19">
        <f t="shared" si="22"/>
        <v>11470.5578125</v>
      </c>
      <c r="AC19">
        <f t="shared" si="23"/>
        <v>45876.9578125</v>
      </c>
    </row>
    <row r="20" spans="3:29" ht="15">
      <c r="C20">
        <v>400</v>
      </c>
      <c r="D20">
        <f t="shared" si="2"/>
        <v>4800</v>
      </c>
      <c r="E20">
        <f t="shared" si="12"/>
        <v>4.6875</v>
      </c>
      <c r="F20">
        <f t="shared" si="13"/>
        <v>7.03125</v>
      </c>
      <c r="G20">
        <f t="shared" si="14"/>
        <v>2.34375</v>
      </c>
      <c r="J20">
        <f t="shared" si="3"/>
        <v>400</v>
      </c>
      <c r="K20">
        <f t="shared" si="4"/>
        <v>2.8</v>
      </c>
      <c r="L20">
        <f t="shared" si="5"/>
        <v>11.2</v>
      </c>
      <c r="M20">
        <f t="shared" si="6"/>
        <v>44.8</v>
      </c>
      <c r="N20">
        <f t="shared" si="7"/>
        <v>179.2</v>
      </c>
      <c r="O20">
        <f t="shared" si="8"/>
        <v>716.8</v>
      </c>
      <c r="P20">
        <f t="shared" si="9"/>
        <v>2867.2</v>
      </c>
      <c r="Q20">
        <f t="shared" si="10"/>
        <v>11468.8</v>
      </c>
      <c r="R20">
        <f aca="true" t="shared" si="24" ref="R20:R60">($K$12)/$P$6</f>
        <v>45875.2</v>
      </c>
      <c r="U20">
        <f t="shared" si="15"/>
        <v>400</v>
      </c>
      <c r="V20">
        <f t="shared" si="16"/>
        <v>5.14375</v>
      </c>
      <c r="W20">
        <f t="shared" si="17"/>
        <v>13.54375</v>
      </c>
      <c r="X20">
        <f t="shared" si="18"/>
        <v>47.14375</v>
      </c>
      <c r="Y20">
        <f t="shared" si="19"/>
        <v>181.54375</v>
      </c>
      <c r="Z20">
        <f t="shared" si="20"/>
        <v>719.14375</v>
      </c>
      <c r="AA20">
        <f t="shared" si="21"/>
        <v>2869.54375</v>
      </c>
      <c r="AB20">
        <f t="shared" si="22"/>
        <v>11471.14375</v>
      </c>
      <c r="AC20">
        <f t="shared" si="23"/>
        <v>45877.54375</v>
      </c>
    </row>
    <row r="21" spans="3:29" ht="15">
      <c r="C21">
        <v>500</v>
      </c>
      <c r="D21">
        <f aca="true" t="shared" si="25" ref="D21:D60">C21*$B$2</f>
        <v>6000</v>
      </c>
      <c r="E21">
        <f t="shared" si="12"/>
        <v>5.859375</v>
      </c>
      <c r="F21">
        <f t="shared" si="13"/>
        <v>8.7890625</v>
      </c>
      <c r="G21">
        <f t="shared" si="14"/>
        <v>2.9296875</v>
      </c>
      <c r="J21">
        <f t="shared" si="3"/>
        <v>500</v>
      </c>
      <c r="K21">
        <f t="shared" si="4"/>
        <v>2.8</v>
      </c>
      <c r="L21">
        <f t="shared" si="5"/>
        <v>11.2</v>
      </c>
      <c r="M21">
        <f t="shared" si="6"/>
        <v>44.8</v>
      </c>
      <c r="N21">
        <f t="shared" si="7"/>
        <v>179.2</v>
      </c>
      <c r="O21">
        <f t="shared" si="8"/>
        <v>716.8</v>
      </c>
      <c r="P21">
        <f t="shared" si="9"/>
        <v>2867.2</v>
      </c>
      <c r="Q21">
        <f t="shared" si="10"/>
        <v>11468.8</v>
      </c>
      <c r="R21">
        <f t="shared" si="24"/>
        <v>45875.2</v>
      </c>
      <c r="U21">
        <f t="shared" si="15"/>
        <v>500</v>
      </c>
      <c r="V21">
        <f t="shared" si="16"/>
        <v>5.7296875</v>
      </c>
      <c r="W21">
        <f t="shared" si="17"/>
        <v>14.1296875</v>
      </c>
      <c r="X21">
        <f t="shared" si="18"/>
        <v>47.7296875</v>
      </c>
      <c r="Y21">
        <f t="shared" si="19"/>
        <v>182.1296875</v>
      </c>
      <c r="Z21">
        <f t="shared" si="20"/>
        <v>719.7296875</v>
      </c>
      <c r="AA21">
        <f t="shared" si="21"/>
        <v>2870.1296875</v>
      </c>
      <c r="AB21">
        <f t="shared" si="22"/>
        <v>11471.7296875</v>
      </c>
      <c r="AC21">
        <f t="shared" si="23"/>
        <v>45878.1296875</v>
      </c>
    </row>
    <row r="22" spans="3:29" ht="15">
      <c r="C22">
        <v>1000</v>
      </c>
      <c r="D22">
        <f t="shared" si="25"/>
        <v>12000</v>
      </c>
      <c r="E22">
        <f t="shared" si="12"/>
        <v>11.71875</v>
      </c>
      <c r="F22">
        <f t="shared" si="13"/>
        <v>17.578125</v>
      </c>
      <c r="G22">
        <f t="shared" si="14"/>
        <v>5.859375</v>
      </c>
      <c r="J22">
        <f t="shared" si="3"/>
        <v>1000</v>
      </c>
      <c r="K22">
        <f t="shared" si="4"/>
        <v>2.8</v>
      </c>
      <c r="L22">
        <f t="shared" si="5"/>
        <v>11.2</v>
      </c>
      <c r="M22">
        <f t="shared" si="6"/>
        <v>44.8</v>
      </c>
      <c r="N22">
        <f t="shared" si="7"/>
        <v>179.2</v>
      </c>
      <c r="O22">
        <f t="shared" si="8"/>
        <v>716.8</v>
      </c>
      <c r="P22">
        <f t="shared" si="9"/>
        <v>2867.2</v>
      </c>
      <c r="Q22">
        <f t="shared" si="10"/>
        <v>11468.8</v>
      </c>
      <c r="R22">
        <f t="shared" si="24"/>
        <v>45875.2</v>
      </c>
      <c r="U22">
        <f t="shared" si="15"/>
        <v>1000</v>
      </c>
      <c r="V22">
        <f t="shared" si="16"/>
        <v>8.659375</v>
      </c>
      <c r="W22">
        <f t="shared" si="17"/>
        <v>17.059375</v>
      </c>
      <c r="X22">
        <f t="shared" si="18"/>
        <v>50.659375</v>
      </c>
      <c r="Y22">
        <f t="shared" si="19"/>
        <v>185.059375</v>
      </c>
      <c r="Z22">
        <f t="shared" si="20"/>
        <v>722.659375</v>
      </c>
      <c r="AA22">
        <f t="shared" si="21"/>
        <v>2873.059375</v>
      </c>
      <c r="AB22">
        <f t="shared" si="22"/>
        <v>11474.659375</v>
      </c>
      <c r="AC22">
        <f t="shared" si="23"/>
        <v>45881.059375</v>
      </c>
    </row>
    <row r="23" spans="3:29" ht="15">
      <c r="C23">
        <v>1500</v>
      </c>
      <c r="D23">
        <f t="shared" si="25"/>
        <v>18000</v>
      </c>
      <c r="E23">
        <f t="shared" si="12"/>
        <v>17.578125</v>
      </c>
      <c r="F23">
        <f t="shared" si="13"/>
        <v>26.3671875</v>
      </c>
      <c r="G23">
        <f t="shared" si="14"/>
        <v>8.7890625</v>
      </c>
      <c r="J23">
        <f t="shared" si="3"/>
        <v>1500</v>
      </c>
      <c r="K23">
        <f t="shared" si="4"/>
        <v>2.8</v>
      </c>
      <c r="L23">
        <f t="shared" si="5"/>
        <v>11.2</v>
      </c>
      <c r="M23">
        <f t="shared" si="6"/>
        <v>44.8</v>
      </c>
      <c r="N23">
        <f t="shared" si="7"/>
        <v>179.2</v>
      </c>
      <c r="O23">
        <f t="shared" si="8"/>
        <v>716.8</v>
      </c>
      <c r="P23">
        <f t="shared" si="9"/>
        <v>2867.2</v>
      </c>
      <c r="Q23">
        <f t="shared" si="10"/>
        <v>11468.8</v>
      </c>
      <c r="R23">
        <f t="shared" si="24"/>
        <v>45875.2</v>
      </c>
      <c r="U23">
        <f t="shared" si="15"/>
        <v>1500</v>
      </c>
      <c r="V23">
        <f t="shared" si="16"/>
        <v>11.5890625</v>
      </c>
      <c r="W23">
        <f t="shared" si="17"/>
        <v>19.9890625</v>
      </c>
      <c r="X23">
        <f t="shared" si="18"/>
        <v>53.5890625</v>
      </c>
      <c r="Y23">
        <f t="shared" si="19"/>
        <v>187.9890625</v>
      </c>
      <c r="Z23">
        <f t="shared" si="20"/>
        <v>725.5890625</v>
      </c>
      <c r="AA23">
        <f t="shared" si="21"/>
        <v>2875.9890625</v>
      </c>
      <c r="AB23">
        <f t="shared" si="22"/>
        <v>11477.5890625</v>
      </c>
      <c r="AC23">
        <f t="shared" si="23"/>
        <v>45883.9890625</v>
      </c>
    </row>
    <row r="24" spans="3:29" ht="15">
      <c r="C24">
        <v>2000</v>
      </c>
      <c r="D24">
        <f t="shared" si="25"/>
        <v>24000</v>
      </c>
      <c r="E24">
        <f t="shared" si="12"/>
        <v>23.4375</v>
      </c>
      <c r="F24">
        <f t="shared" si="13"/>
        <v>35.15625</v>
      </c>
      <c r="G24">
        <f t="shared" si="14"/>
        <v>11.71875</v>
      </c>
      <c r="J24">
        <f t="shared" si="3"/>
        <v>2000</v>
      </c>
      <c r="K24">
        <f t="shared" si="4"/>
        <v>2.8</v>
      </c>
      <c r="L24">
        <f t="shared" si="5"/>
        <v>11.2</v>
      </c>
      <c r="M24">
        <f t="shared" si="6"/>
        <v>44.8</v>
      </c>
      <c r="N24">
        <f t="shared" si="7"/>
        <v>179.2</v>
      </c>
      <c r="O24">
        <f t="shared" si="8"/>
        <v>716.8</v>
      </c>
      <c r="P24">
        <f t="shared" si="9"/>
        <v>2867.2</v>
      </c>
      <c r="Q24">
        <f t="shared" si="10"/>
        <v>11468.8</v>
      </c>
      <c r="R24">
        <f t="shared" si="24"/>
        <v>45875.2</v>
      </c>
      <c r="U24">
        <f t="shared" si="15"/>
        <v>2000</v>
      </c>
      <c r="V24">
        <f t="shared" si="16"/>
        <v>14.51875</v>
      </c>
      <c r="W24">
        <f t="shared" si="17"/>
        <v>22.91875</v>
      </c>
      <c r="X24">
        <f t="shared" si="18"/>
        <v>56.51875</v>
      </c>
      <c r="Y24">
        <f t="shared" si="19"/>
        <v>190.91875</v>
      </c>
      <c r="Z24">
        <f t="shared" si="20"/>
        <v>728.51875</v>
      </c>
      <c r="AA24">
        <f t="shared" si="21"/>
        <v>2878.91875</v>
      </c>
      <c r="AB24">
        <f t="shared" si="22"/>
        <v>11480.51875</v>
      </c>
      <c r="AC24">
        <f t="shared" si="23"/>
        <v>45886.91875</v>
      </c>
    </row>
    <row r="25" spans="3:29" ht="15">
      <c r="C25">
        <v>2500</v>
      </c>
      <c r="D25">
        <f t="shared" si="25"/>
        <v>30000</v>
      </c>
      <c r="E25">
        <f t="shared" si="12"/>
        <v>29.296875</v>
      </c>
      <c r="F25">
        <f t="shared" si="13"/>
        <v>43.9453125</v>
      </c>
      <c r="G25">
        <f t="shared" si="14"/>
        <v>14.6484375</v>
      </c>
      <c r="J25">
        <f t="shared" si="3"/>
        <v>2500</v>
      </c>
      <c r="K25">
        <f t="shared" si="4"/>
        <v>2.8</v>
      </c>
      <c r="L25">
        <f t="shared" si="5"/>
        <v>11.2</v>
      </c>
      <c r="M25">
        <f t="shared" si="6"/>
        <v>44.8</v>
      </c>
      <c r="N25">
        <f t="shared" si="7"/>
        <v>179.2</v>
      </c>
      <c r="O25">
        <f t="shared" si="8"/>
        <v>716.8</v>
      </c>
      <c r="P25">
        <f t="shared" si="9"/>
        <v>2867.2</v>
      </c>
      <c r="Q25">
        <f t="shared" si="10"/>
        <v>11468.8</v>
      </c>
      <c r="R25">
        <f t="shared" si="24"/>
        <v>45875.2</v>
      </c>
      <c r="U25">
        <f t="shared" si="15"/>
        <v>2500</v>
      </c>
      <c r="V25">
        <f t="shared" si="16"/>
        <v>17.4484375</v>
      </c>
      <c r="W25">
        <f t="shared" si="17"/>
        <v>25.8484375</v>
      </c>
      <c r="X25">
        <f t="shared" si="18"/>
        <v>59.4484375</v>
      </c>
      <c r="Y25">
        <f t="shared" si="19"/>
        <v>193.8484375</v>
      </c>
      <c r="Z25">
        <f t="shared" si="20"/>
        <v>731.4484375</v>
      </c>
      <c r="AA25">
        <f t="shared" si="21"/>
        <v>2881.8484375</v>
      </c>
      <c r="AB25">
        <f t="shared" si="22"/>
        <v>11483.4484375</v>
      </c>
      <c r="AC25">
        <f t="shared" si="23"/>
        <v>45889.8484375</v>
      </c>
    </row>
    <row r="26" spans="3:29" ht="15">
      <c r="C26">
        <v>3000</v>
      </c>
      <c r="D26">
        <f t="shared" si="25"/>
        <v>36000</v>
      </c>
      <c r="E26">
        <f t="shared" si="12"/>
        <v>35.15625</v>
      </c>
      <c r="F26">
        <f t="shared" si="13"/>
        <v>52.734375</v>
      </c>
      <c r="G26">
        <f t="shared" si="14"/>
        <v>17.578125</v>
      </c>
      <c r="J26">
        <f t="shared" si="3"/>
        <v>3000</v>
      </c>
      <c r="K26">
        <f t="shared" si="4"/>
        <v>2.8</v>
      </c>
      <c r="L26">
        <f t="shared" si="5"/>
        <v>11.2</v>
      </c>
      <c r="M26">
        <f t="shared" si="6"/>
        <v>44.8</v>
      </c>
      <c r="N26">
        <f t="shared" si="7"/>
        <v>179.2</v>
      </c>
      <c r="O26">
        <f t="shared" si="8"/>
        <v>716.8</v>
      </c>
      <c r="P26">
        <f t="shared" si="9"/>
        <v>2867.2</v>
      </c>
      <c r="Q26">
        <f t="shared" si="10"/>
        <v>11468.8</v>
      </c>
      <c r="R26">
        <f t="shared" si="24"/>
        <v>45875.2</v>
      </c>
      <c r="U26">
        <f t="shared" si="15"/>
        <v>3000</v>
      </c>
      <c r="V26">
        <f t="shared" si="16"/>
        <v>20.378125</v>
      </c>
      <c r="W26">
        <f t="shared" si="17"/>
        <v>28.778125</v>
      </c>
      <c r="X26">
        <f t="shared" si="18"/>
        <v>62.378125</v>
      </c>
      <c r="Y26">
        <f t="shared" si="19"/>
        <v>196.778125</v>
      </c>
      <c r="Z26">
        <f t="shared" si="20"/>
        <v>734.378125</v>
      </c>
      <c r="AA26">
        <f t="shared" si="21"/>
        <v>2884.778125</v>
      </c>
      <c r="AB26">
        <f t="shared" si="22"/>
        <v>11486.378125</v>
      </c>
      <c r="AC26">
        <f t="shared" si="23"/>
        <v>45892.778125</v>
      </c>
    </row>
    <row r="27" spans="3:29" ht="15">
      <c r="C27">
        <v>3500</v>
      </c>
      <c r="D27">
        <f t="shared" si="25"/>
        <v>42000</v>
      </c>
      <c r="E27">
        <f t="shared" si="12"/>
        <v>41.015625</v>
      </c>
      <c r="F27">
        <f t="shared" si="13"/>
        <v>61.5234375</v>
      </c>
      <c r="G27">
        <f t="shared" si="14"/>
        <v>20.5078125</v>
      </c>
      <c r="J27">
        <f t="shared" si="3"/>
        <v>3500</v>
      </c>
      <c r="K27">
        <f t="shared" si="4"/>
        <v>2.8</v>
      </c>
      <c r="L27">
        <f t="shared" si="5"/>
        <v>11.2</v>
      </c>
      <c r="M27">
        <f t="shared" si="6"/>
        <v>44.8</v>
      </c>
      <c r="N27">
        <f t="shared" si="7"/>
        <v>179.2</v>
      </c>
      <c r="O27">
        <f t="shared" si="8"/>
        <v>716.8</v>
      </c>
      <c r="P27">
        <f t="shared" si="9"/>
        <v>2867.2</v>
      </c>
      <c r="Q27">
        <f t="shared" si="10"/>
        <v>11468.8</v>
      </c>
      <c r="R27">
        <f t="shared" si="24"/>
        <v>45875.2</v>
      </c>
      <c r="U27">
        <f t="shared" si="15"/>
        <v>3500</v>
      </c>
      <c r="V27">
        <f t="shared" si="16"/>
        <v>23.3078125</v>
      </c>
      <c r="W27">
        <f t="shared" si="17"/>
        <v>31.7078125</v>
      </c>
      <c r="X27">
        <f t="shared" si="18"/>
        <v>65.3078125</v>
      </c>
      <c r="Y27">
        <f t="shared" si="19"/>
        <v>199.7078125</v>
      </c>
      <c r="Z27">
        <f t="shared" si="20"/>
        <v>737.3078125</v>
      </c>
      <c r="AA27">
        <f t="shared" si="21"/>
        <v>2887.7078125</v>
      </c>
      <c r="AB27">
        <f t="shared" si="22"/>
        <v>11489.3078125</v>
      </c>
      <c r="AC27">
        <f t="shared" si="23"/>
        <v>45895.7078125</v>
      </c>
    </row>
    <row r="28" spans="3:29" ht="15">
      <c r="C28">
        <v>4000</v>
      </c>
      <c r="D28">
        <f t="shared" si="25"/>
        <v>48000</v>
      </c>
      <c r="E28">
        <f t="shared" si="12"/>
        <v>46.875</v>
      </c>
      <c r="F28">
        <f t="shared" si="13"/>
        <v>70.3125</v>
      </c>
      <c r="G28">
        <f t="shared" si="14"/>
        <v>23.4375</v>
      </c>
      <c r="J28">
        <f t="shared" si="3"/>
        <v>4000</v>
      </c>
      <c r="K28">
        <f t="shared" si="4"/>
        <v>2.8</v>
      </c>
      <c r="L28">
        <f t="shared" si="5"/>
        <v>11.2</v>
      </c>
      <c r="M28">
        <f t="shared" si="6"/>
        <v>44.8</v>
      </c>
      <c r="N28">
        <f t="shared" si="7"/>
        <v>179.2</v>
      </c>
      <c r="O28">
        <f t="shared" si="8"/>
        <v>716.8</v>
      </c>
      <c r="P28">
        <f t="shared" si="9"/>
        <v>2867.2</v>
      </c>
      <c r="Q28">
        <f t="shared" si="10"/>
        <v>11468.8</v>
      </c>
      <c r="R28">
        <f t="shared" si="24"/>
        <v>45875.2</v>
      </c>
      <c r="U28">
        <f t="shared" si="15"/>
        <v>4000</v>
      </c>
      <c r="V28">
        <f t="shared" si="16"/>
        <v>26.2375</v>
      </c>
      <c r="W28">
        <f t="shared" si="17"/>
        <v>34.6375</v>
      </c>
      <c r="X28">
        <f t="shared" si="18"/>
        <v>68.2375</v>
      </c>
      <c r="Y28">
        <f t="shared" si="19"/>
        <v>202.6375</v>
      </c>
      <c r="Z28">
        <f t="shared" si="20"/>
        <v>740.2375</v>
      </c>
      <c r="AA28">
        <f t="shared" si="21"/>
        <v>2890.6375</v>
      </c>
      <c r="AB28">
        <f t="shared" si="22"/>
        <v>11492.2375</v>
      </c>
      <c r="AC28">
        <f t="shared" si="23"/>
        <v>45898.6375</v>
      </c>
    </row>
    <row r="29" spans="3:29" ht="15">
      <c r="C29">
        <v>4500</v>
      </c>
      <c r="D29">
        <f t="shared" si="25"/>
        <v>54000</v>
      </c>
      <c r="E29">
        <f t="shared" si="12"/>
        <v>52.734375</v>
      </c>
      <c r="F29">
        <f t="shared" si="13"/>
        <v>79.1015625</v>
      </c>
      <c r="G29">
        <f t="shared" si="14"/>
        <v>26.3671875</v>
      </c>
      <c r="J29">
        <f t="shared" si="3"/>
        <v>4500</v>
      </c>
      <c r="K29">
        <f t="shared" si="4"/>
        <v>2.8</v>
      </c>
      <c r="L29">
        <f t="shared" si="5"/>
        <v>11.2</v>
      </c>
      <c r="M29">
        <f t="shared" si="6"/>
        <v>44.8</v>
      </c>
      <c r="N29">
        <f t="shared" si="7"/>
        <v>179.2</v>
      </c>
      <c r="O29">
        <f t="shared" si="8"/>
        <v>716.8</v>
      </c>
      <c r="P29">
        <f t="shared" si="9"/>
        <v>2867.2</v>
      </c>
      <c r="Q29">
        <f t="shared" si="10"/>
        <v>11468.8</v>
      </c>
      <c r="R29">
        <f t="shared" si="24"/>
        <v>45875.2</v>
      </c>
      <c r="U29">
        <f t="shared" si="15"/>
        <v>4500</v>
      </c>
      <c r="V29">
        <f t="shared" si="16"/>
        <v>29.1671875</v>
      </c>
      <c r="W29">
        <f t="shared" si="17"/>
        <v>37.5671875</v>
      </c>
      <c r="X29">
        <f t="shared" si="18"/>
        <v>71.1671875</v>
      </c>
      <c r="Y29">
        <f t="shared" si="19"/>
        <v>205.5671875</v>
      </c>
      <c r="Z29">
        <f t="shared" si="20"/>
        <v>743.1671875</v>
      </c>
      <c r="AA29">
        <f t="shared" si="21"/>
        <v>2893.5671875</v>
      </c>
      <c r="AB29">
        <f t="shared" si="22"/>
        <v>11495.1671875</v>
      </c>
      <c r="AC29">
        <f t="shared" si="23"/>
        <v>45901.5671875</v>
      </c>
    </row>
    <row r="30" spans="3:29" ht="15">
      <c r="C30">
        <v>5000</v>
      </c>
      <c r="D30">
        <f t="shared" si="25"/>
        <v>60000</v>
      </c>
      <c r="E30">
        <f t="shared" si="12"/>
        <v>58.59375</v>
      </c>
      <c r="F30">
        <f t="shared" si="13"/>
        <v>87.890625</v>
      </c>
      <c r="G30">
        <f t="shared" si="14"/>
        <v>29.296875</v>
      </c>
      <c r="J30">
        <f t="shared" si="3"/>
        <v>5000</v>
      </c>
      <c r="K30">
        <f t="shared" si="4"/>
        <v>2.8</v>
      </c>
      <c r="L30">
        <f t="shared" si="5"/>
        <v>11.2</v>
      </c>
      <c r="M30">
        <f t="shared" si="6"/>
        <v>44.8</v>
      </c>
      <c r="N30">
        <f t="shared" si="7"/>
        <v>179.2</v>
      </c>
      <c r="O30">
        <f t="shared" si="8"/>
        <v>716.8</v>
      </c>
      <c r="P30">
        <f t="shared" si="9"/>
        <v>2867.2</v>
      </c>
      <c r="Q30">
        <f t="shared" si="10"/>
        <v>11468.8</v>
      </c>
      <c r="R30">
        <f t="shared" si="24"/>
        <v>45875.2</v>
      </c>
      <c r="U30">
        <f t="shared" si="15"/>
        <v>5000</v>
      </c>
      <c r="V30">
        <f t="shared" si="16"/>
        <v>32.096875</v>
      </c>
      <c r="W30">
        <f t="shared" si="17"/>
        <v>40.496875</v>
      </c>
      <c r="X30">
        <f t="shared" si="18"/>
        <v>74.096875</v>
      </c>
      <c r="Y30">
        <f t="shared" si="19"/>
        <v>208.496875</v>
      </c>
      <c r="Z30">
        <f t="shared" si="20"/>
        <v>746.096875</v>
      </c>
      <c r="AA30">
        <f t="shared" si="21"/>
        <v>2896.496875</v>
      </c>
      <c r="AB30">
        <f t="shared" si="22"/>
        <v>11498.096875</v>
      </c>
      <c r="AC30">
        <f t="shared" si="23"/>
        <v>45904.496875</v>
      </c>
    </row>
    <row r="31" spans="3:29" ht="15">
      <c r="C31">
        <v>5500</v>
      </c>
      <c r="D31">
        <f t="shared" si="25"/>
        <v>66000</v>
      </c>
      <c r="E31">
        <f t="shared" si="12"/>
        <v>64.453125</v>
      </c>
      <c r="F31">
        <f t="shared" si="13"/>
        <v>96.6796875</v>
      </c>
      <c r="G31">
        <f t="shared" si="14"/>
        <v>32.2265625</v>
      </c>
      <c r="J31">
        <f t="shared" si="3"/>
        <v>5500</v>
      </c>
      <c r="K31">
        <f t="shared" si="4"/>
        <v>2.8</v>
      </c>
      <c r="L31">
        <f t="shared" si="5"/>
        <v>11.2</v>
      </c>
      <c r="M31">
        <f t="shared" si="6"/>
        <v>44.8</v>
      </c>
      <c r="N31">
        <f t="shared" si="7"/>
        <v>179.2</v>
      </c>
      <c r="O31">
        <f t="shared" si="8"/>
        <v>716.8</v>
      </c>
      <c r="P31">
        <f t="shared" si="9"/>
        <v>2867.2</v>
      </c>
      <c r="Q31">
        <f t="shared" si="10"/>
        <v>11468.8</v>
      </c>
      <c r="R31">
        <f t="shared" si="24"/>
        <v>45875.2</v>
      </c>
      <c r="U31">
        <f t="shared" si="15"/>
        <v>5500</v>
      </c>
      <c r="V31">
        <f t="shared" si="16"/>
        <v>35.0265625</v>
      </c>
      <c r="W31">
        <f t="shared" si="17"/>
        <v>43.4265625</v>
      </c>
      <c r="X31">
        <f t="shared" si="18"/>
        <v>77.0265625</v>
      </c>
      <c r="Y31">
        <f t="shared" si="19"/>
        <v>211.4265625</v>
      </c>
      <c r="Z31">
        <f t="shared" si="20"/>
        <v>749.0265625</v>
      </c>
      <c r="AA31">
        <f t="shared" si="21"/>
        <v>2899.4265625</v>
      </c>
      <c r="AB31">
        <f t="shared" si="22"/>
        <v>11501.0265625</v>
      </c>
      <c r="AC31">
        <f t="shared" si="23"/>
        <v>45907.4265625</v>
      </c>
    </row>
    <row r="32" spans="3:29" ht="15">
      <c r="C32">
        <v>6000</v>
      </c>
      <c r="D32">
        <f t="shared" si="25"/>
        <v>72000</v>
      </c>
      <c r="E32">
        <f t="shared" si="12"/>
        <v>70.3125</v>
      </c>
      <c r="F32">
        <f t="shared" si="13"/>
        <v>105.46875</v>
      </c>
      <c r="G32">
        <f t="shared" si="14"/>
        <v>35.15625</v>
      </c>
      <c r="J32">
        <f t="shared" si="3"/>
        <v>6000</v>
      </c>
      <c r="K32">
        <f t="shared" si="4"/>
        <v>2.8</v>
      </c>
      <c r="L32">
        <f t="shared" si="5"/>
        <v>11.2</v>
      </c>
      <c r="M32">
        <f t="shared" si="6"/>
        <v>44.8</v>
      </c>
      <c r="N32">
        <f t="shared" si="7"/>
        <v>179.2</v>
      </c>
      <c r="O32">
        <f t="shared" si="8"/>
        <v>716.8</v>
      </c>
      <c r="P32">
        <f t="shared" si="9"/>
        <v>2867.2</v>
      </c>
      <c r="Q32">
        <f t="shared" si="10"/>
        <v>11468.8</v>
      </c>
      <c r="R32">
        <f t="shared" si="24"/>
        <v>45875.2</v>
      </c>
      <c r="U32">
        <f t="shared" si="15"/>
        <v>6000</v>
      </c>
      <c r="V32">
        <f t="shared" si="16"/>
        <v>37.95625</v>
      </c>
      <c r="W32">
        <f t="shared" si="17"/>
        <v>46.35625</v>
      </c>
      <c r="X32">
        <f t="shared" si="18"/>
        <v>79.95625</v>
      </c>
      <c r="Y32">
        <f t="shared" si="19"/>
        <v>214.35625</v>
      </c>
      <c r="Z32">
        <f t="shared" si="20"/>
        <v>751.95625</v>
      </c>
      <c r="AA32">
        <f t="shared" si="21"/>
        <v>2902.35625</v>
      </c>
      <c r="AB32">
        <f t="shared" si="22"/>
        <v>11503.95625</v>
      </c>
      <c r="AC32">
        <f t="shared" si="23"/>
        <v>45910.35625</v>
      </c>
    </row>
    <row r="33" spans="3:29" ht="15">
      <c r="C33">
        <v>6500</v>
      </c>
      <c r="D33">
        <f t="shared" si="25"/>
        <v>78000</v>
      </c>
      <c r="E33">
        <f t="shared" si="12"/>
        <v>76.171875</v>
      </c>
      <c r="F33">
        <f t="shared" si="13"/>
        <v>114.2578125</v>
      </c>
      <c r="G33">
        <f t="shared" si="14"/>
        <v>38.0859375</v>
      </c>
      <c r="J33">
        <f t="shared" si="3"/>
        <v>6500</v>
      </c>
      <c r="K33">
        <f t="shared" si="4"/>
        <v>2.8</v>
      </c>
      <c r="L33">
        <f t="shared" si="5"/>
        <v>11.2</v>
      </c>
      <c r="M33">
        <f t="shared" si="6"/>
        <v>44.8</v>
      </c>
      <c r="N33">
        <f t="shared" si="7"/>
        <v>179.2</v>
      </c>
      <c r="O33">
        <f t="shared" si="8"/>
        <v>716.8</v>
      </c>
      <c r="P33">
        <f t="shared" si="9"/>
        <v>2867.2</v>
      </c>
      <c r="Q33">
        <f t="shared" si="10"/>
        <v>11468.8</v>
      </c>
      <c r="R33">
        <f t="shared" si="24"/>
        <v>45875.2</v>
      </c>
      <c r="U33">
        <f t="shared" si="15"/>
        <v>6500</v>
      </c>
      <c r="V33">
        <f t="shared" si="16"/>
        <v>40.8859375</v>
      </c>
      <c r="W33">
        <f t="shared" si="17"/>
        <v>49.2859375</v>
      </c>
      <c r="X33">
        <f t="shared" si="18"/>
        <v>82.8859375</v>
      </c>
      <c r="Y33">
        <f t="shared" si="19"/>
        <v>217.2859375</v>
      </c>
      <c r="Z33">
        <f t="shared" si="20"/>
        <v>754.8859375</v>
      </c>
      <c r="AA33">
        <f t="shared" si="21"/>
        <v>2905.2859375</v>
      </c>
      <c r="AB33">
        <f t="shared" si="22"/>
        <v>11506.8859375</v>
      </c>
      <c r="AC33">
        <f t="shared" si="23"/>
        <v>45913.2859375</v>
      </c>
    </row>
    <row r="34" spans="3:29" ht="15">
      <c r="C34">
        <v>7000</v>
      </c>
      <c r="D34">
        <f t="shared" si="25"/>
        <v>84000</v>
      </c>
      <c r="E34">
        <f t="shared" si="12"/>
        <v>82.03125</v>
      </c>
      <c r="F34">
        <f t="shared" si="13"/>
        <v>123.046875</v>
      </c>
      <c r="G34">
        <f t="shared" si="14"/>
        <v>41.015625</v>
      </c>
      <c r="J34">
        <f t="shared" si="3"/>
        <v>7000</v>
      </c>
      <c r="K34">
        <f t="shared" si="4"/>
        <v>2.8</v>
      </c>
      <c r="L34">
        <f t="shared" si="5"/>
        <v>11.2</v>
      </c>
      <c r="M34">
        <f t="shared" si="6"/>
        <v>44.8</v>
      </c>
      <c r="N34">
        <f t="shared" si="7"/>
        <v>179.2</v>
      </c>
      <c r="O34">
        <f t="shared" si="8"/>
        <v>716.8</v>
      </c>
      <c r="P34">
        <f t="shared" si="9"/>
        <v>2867.2</v>
      </c>
      <c r="Q34">
        <f t="shared" si="10"/>
        <v>11468.8</v>
      </c>
      <c r="R34">
        <f t="shared" si="24"/>
        <v>45875.2</v>
      </c>
      <c r="U34">
        <f t="shared" si="15"/>
        <v>7000</v>
      </c>
      <c r="V34">
        <f t="shared" si="16"/>
        <v>43.815625</v>
      </c>
      <c r="W34">
        <f t="shared" si="17"/>
        <v>52.215625</v>
      </c>
      <c r="X34">
        <f t="shared" si="18"/>
        <v>85.815625</v>
      </c>
      <c r="Y34">
        <f t="shared" si="19"/>
        <v>220.215625</v>
      </c>
      <c r="Z34">
        <f t="shared" si="20"/>
        <v>757.815625</v>
      </c>
      <c r="AA34">
        <f t="shared" si="21"/>
        <v>2908.215625</v>
      </c>
      <c r="AB34">
        <f t="shared" si="22"/>
        <v>11509.815625</v>
      </c>
      <c r="AC34">
        <f t="shared" si="23"/>
        <v>45916.215625</v>
      </c>
    </row>
    <row r="35" spans="3:29" ht="15">
      <c r="C35">
        <v>7500</v>
      </c>
      <c r="D35">
        <f t="shared" si="25"/>
        <v>90000</v>
      </c>
      <c r="E35">
        <f t="shared" si="12"/>
        <v>87.890625</v>
      </c>
      <c r="F35">
        <f t="shared" si="13"/>
        <v>131.8359375</v>
      </c>
      <c r="G35">
        <f t="shared" si="14"/>
        <v>43.9453125</v>
      </c>
      <c r="J35">
        <f t="shared" si="3"/>
        <v>7500</v>
      </c>
      <c r="K35">
        <f t="shared" si="4"/>
        <v>2.8</v>
      </c>
      <c r="L35">
        <f t="shared" si="5"/>
        <v>11.2</v>
      </c>
      <c r="M35">
        <f t="shared" si="6"/>
        <v>44.8</v>
      </c>
      <c r="N35">
        <f t="shared" si="7"/>
        <v>179.2</v>
      </c>
      <c r="O35">
        <f t="shared" si="8"/>
        <v>716.8</v>
      </c>
      <c r="P35">
        <f t="shared" si="9"/>
        <v>2867.2</v>
      </c>
      <c r="Q35">
        <f t="shared" si="10"/>
        <v>11468.8</v>
      </c>
      <c r="R35">
        <f t="shared" si="24"/>
        <v>45875.2</v>
      </c>
      <c r="U35">
        <f t="shared" si="15"/>
        <v>7500</v>
      </c>
      <c r="V35">
        <f t="shared" si="16"/>
        <v>46.7453125</v>
      </c>
      <c r="W35">
        <f t="shared" si="17"/>
        <v>55.1453125</v>
      </c>
      <c r="X35">
        <f t="shared" si="18"/>
        <v>88.7453125</v>
      </c>
      <c r="Y35">
        <f t="shared" si="19"/>
        <v>223.1453125</v>
      </c>
      <c r="Z35">
        <f t="shared" si="20"/>
        <v>760.7453125</v>
      </c>
      <c r="AA35">
        <f t="shared" si="21"/>
        <v>2911.1453125</v>
      </c>
      <c r="AB35">
        <f t="shared" si="22"/>
        <v>11512.7453125</v>
      </c>
      <c r="AC35">
        <f t="shared" si="23"/>
        <v>45919.1453125</v>
      </c>
    </row>
    <row r="36" spans="3:29" ht="15">
      <c r="C36">
        <v>8000</v>
      </c>
      <c r="D36">
        <f t="shared" si="25"/>
        <v>96000</v>
      </c>
      <c r="E36">
        <f t="shared" si="12"/>
        <v>93.75</v>
      </c>
      <c r="F36">
        <f t="shared" si="13"/>
        <v>140.625</v>
      </c>
      <c r="G36">
        <f t="shared" si="14"/>
        <v>46.875</v>
      </c>
      <c r="J36">
        <f t="shared" si="3"/>
        <v>8000</v>
      </c>
      <c r="K36">
        <f t="shared" si="4"/>
        <v>2.8</v>
      </c>
      <c r="L36">
        <f t="shared" si="5"/>
        <v>11.2</v>
      </c>
      <c r="M36">
        <f t="shared" si="6"/>
        <v>44.8</v>
      </c>
      <c r="N36">
        <f t="shared" si="7"/>
        <v>179.2</v>
      </c>
      <c r="O36">
        <f t="shared" si="8"/>
        <v>716.8</v>
      </c>
      <c r="P36">
        <f t="shared" si="9"/>
        <v>2867.2</v>
      </c>
      <c r="Q36">
        <f t="shared" si="10"/>
        <v>11468.8</v>
      </c>
      <c r="R36">
        <f t="shared" si="24"/>
        <v>45875.2</v>
      </c>
      <c r="U36">
        <f t="shared" si="15"/>
        <v>8000</v>
      </c>
      <c r="V36">
        <f t="shared" si="16"/>
        <v>49.675</v>
      </c>
      <c r="W36">
        <f t="shared" si="17"/>
        <v>58.075</v>
      </c>
      <c r="X36">
        <f t="shared" si="18"/>
        <v>91.675</v>
      </c>
      <c r="Y36">
        <f t="shared" si="19"/>
        <v>226.075</v>
      </c>
      <c r="Z36">
        <f t="shared" si="20"/>
        <v>763.675</v>
      </c>
      <c r="AA36">
        <f t="shared" si="21"/>
        <v>2914.075</v>
      </c>
      <c r="AB36">
        <f t="shared" si="22"/>
        <v>11515.675</v>
      </c>
      <c r="AC36">
        <f t="shared" si="23"/>
        <v>45922.075</v>
      </c>
    </row>
    <row r="37" spans="3:29" ht="15">
      <c r="C37">
        <v>8500</v>
      </c>
      <c r="D37">
        <f t="shared" si="25"/>
        <v>102000</v>
      </c>
      <c r="E37">
        <f t="shared" si="12"/>
        <v>99.609375</v>
      </c>
      <c r="F37">
        <f t="shared" si="13"/>
        <v>149.4140625</v>
      </c>
      <c r="G37">
        <f t="shared" si="14"/>
        <v>49.8046875</v>
      </c>
      <c r="J37">
        <f t="shared" si="3"/>
        <v>8500</v>
      </c>
      <c r="K37">
        <f t="shared" si="4"/>
        <v>2.8</v>
      </c>
      <c r="L37">
        <f t="shared" si="5"/>
        <v>11.2</v>
      </c>
      <c r="M37">
        <f t="shared" si="6"/>
        <v>44.8</v>
      </c>
      <c r="N37">
        <f t="shared" si="7"/>
        <v>179.2</v>
      </c>
      <c r="O37">
        <f t="shared" si="8"/>
        <v>716.8</v>
      </c>
      <c r="P37">
        <f t="shared" si="9"/>
        <v>2867.2</v>
      </c>
      <c r="Q37">
        <f t="shared" si="10"/>
        <v>11468.8</v>
      </c>
      <c r="R37">
        <f t="shared" si="24"/>
        <v>45875.2</v>
      </c>
      <c r="U37">
        <f t="shared" si="15"/>
        <v>8500</v>
      </c>
      <c r="V37">
        <f t="shared" si="16"/>
        <v>52.6046875</v>
      </c>
      <c r="W37">
        <f t="shared" si="17"/>
        <v>61.0046875</v>
      </c>
      <c r="X37">
        <f t="shared" si="18"/>
        <v>94.6046875</v>
      </c>
      <c r="Y37">
        <f t="shared" si="19"/>
        <v>229.0046875</v>
      </c>
      <c r="Z37">
        <f t="shared" si="20"/>
        <v>766.6046875</v>
      </c>
      <c r="AA37">
        <f t="shared" si="21"/>
        <v>2917.0046875</v>
      </c>
      <c r="AB37">
        <f t="shared" si="22"/>
        <v>11518.6046875</v>
      </c>
      <c r="AC37">
        <f t="shared" si="23"/>
        <v>45925.0046875</v>
      </c>
    </row>
    <row r="38" spans="3:29" ht="15">
      <c r="C38">
        <v>9000</v>
      </c>
      <c r="D38">
        <f t="shared" si="25"/>
        <v>108000</v>
      </c>
      <c r="E38">
        <f t="shared" si="12"/>
        <v>105.46875</v>
      </c>
      <c r="F38">
        <f t="shared" si="13"/>
        <v>158.203125</v>
      </c>
      <c r="G38">
        <f t="shared" si="14"/>
        <v>52.734375</v>
      </c>
      <c r="J38">
        <f t="shared" si="3"/>
        <v>9000</v>
      </c>
      <c r="K38">
        <f t="shared" si="4"/>
        <v>2.8</v>
      </c>
      <c r="L38">
        <f t="shared" si="5"/>
        <v>11.2</v>
      </c>
      <c r="M38">
        <f t="shared" si="6"/>
        <v>44.8</v>
      </c>
      <c r="N38">
        <f t="shared" si="7"/>
        <v>179.2</v>
      </c>
      <c r="O38">
        <f t="shared" si="8"/>
        <v>716.8</v>
      </c>
      <c r="P38">
        <f t="shared" si="9"/>
        <v>2867.2</v>
      </c>
      <c r="Q38">
        <f t="shared" si="10"/>
        <v>11468.8</v>
      </c>
      <c r="R38">
        <f t="shared" si="24"/>
        <v>45875.2</v>
      </c>
      <c r="U38">
        <f t="shared" si="15"/>
        <v>9000</v>
      </c>
      <c r="V38">
        <f t="shared" si="16"/>
        <v>55.534375</v>
      </c>
      <c r="W38">
        <f t="shared" si="17"/>
        <v>63.934375</v>
      </c>
      <c r="X38">
        <f t="shared" si="18"/>
        <v>97.534375</v>
      </c>
      <c r="Y38">
        <f t="shared" si="19"/>
        <v>231.934375</v>
      </c>
      <c r="Z38">
        <f t="shared" si="20"/>
        <v>769.534375</v>
      </c>
      <c r="AA38">
        <f t="shared" si="21"/>
        <v>2919.934375</v>
      </c>
      <c r="AB38">
        <f t="shared" si="22"/>
        <v>11521.534375</v>
      </c>
      <c r="AC38">
        <f t="shared" si="23"/>
        <v>45927.934375</v>
      </c>
    </row>
    <row r="39" spans="3:29" ht="15">
      <c r="C39">
        <v>9500</v>
      </c>
      <c r="D39">
        <f t="shared" si="25"/>
        <v>114000</v>
      </c>
      <c r="E39">
        <f t="shared" si="12"/>
        <v>111.328125</v>
      </c>
      <c r="F39">
        <f t="shared" si="13"/>
        <v>166.9921875</v>
      </c>
      <c r="G39">
        <f t="shared" si="14"/>
        <v>55.6640625</v>
      </c>
      <c r="J39">
        <f t="shared" si="3"/>
        <v>9500</v>
      </c>
      <c r="K39">
        <f t="shared" si="4"/>
        <v>2.8</v>
      </c>
      <c r="L39">
        <f t="shared" si="5"/>
        <v>11.2</v>
      </c>
      <c r="M39">
        <f t="shared" si="6"/>
        <v>44.8</v>
      </c>
      <c r="N39">
        <f t="shared" si="7"/>
        <v>179.2</v>
      </c>
      <c r="O39">
        <f t="shared" si="8"/>
        <v>716.8</v>
      </c>
      <c r="P39">
        <f t="shared" si="9"/>
        <v>2867.2</v>
      </c>
      <c r="Q39">
        <f t="shared" si="10"/>
        <v>11468.8</v>
      </c>
      <c r="R39">
        <f t="shared" si="24"/>
        <v>45875.2</v>
      </c>
      <c r="U39">
        <f t="shared" si="15"/>
        <v>9500</v>
      </c>
      <c r="V39">
        <f t="shared" si="16"/>
        <v>58.4640625</v>
      </c>
      <c r="W39">
        <f t="shared" si="17"/>
        <v>66.8640625</v>
      </c>
      <c r="X39">
        <f t="shared" si="18"/>
        <v>100.4640625</v>
      </c>
      <c r="Y39">
        <f t="shared" si="19"/>
        <v>234.8640625</v>
      </c>
      <c r="Z39">
        <f t="shared" si="20"/>
        <v>772.4640625</v>
      </c>
      <c r="AA39">
        <f t="shared" si="21"/>
        <v>2922.8640625</v>
      </c>
      <c r="AB39">
        <f t="shared" si="22"/>
        <v>11524.4640625</v>
      </c>
      <c r="AC39">
        <f t="shared" si="23"/>
        <v>45930.8640625</v>
      </c>
    </row>
    <row r="40" spans="3:29" ht="15">
      <c r="C40">
        <v>10000</v>
      </c>
      <c r="D40">
        <f t="shared" si="25"/>
        <v>120000</v>
      </c>
      <c r="E40">
        <f t="shared" si="12"/>
        <v>117.1875</v>
      </c>
      <c r="F40">
        <f t="shared" si="13"/>
        <v>175.78125</v>
      </c>
      <c r="G40">
        <f t="shared" si="14"/>
        <v>58.59375</v>
      </c>
      <c r="J40">
        <f t="shared" si="3"/>
        <v>10000</v>
      </c>
      <c r="K40">
        <f t="shared" si="4"/>
        <v>2.8</v>
      </c>
      <c r="L40">
        <f t="shared" si="5"/>
        <v>11.2</v>
      </c>
      <c r="M40">
        <f t="shared" si="6"/>
        <v>44.8</v>
      </c>
      <c r="N40">
        <f t="shared" si="7"/>
        <v>179.2</v>
      </c>
      <c r="O40">
        <f t="shared" si="8"/>
        <v>716.8</v>
      </c>
      <c r="P40">
        <f t="shared" si="9"/>
        <v>2867.2</v>
      </c>
      <c r="Q40">
        <f t="shared" si="10"/>
        <v>11468.8</v>
      </c>
      <c r="R40">
        <f t="shared" si="24"/>
        <v>45875.2</v>
      </c>
      <c r="U40">
        <f t="shared" si="15"/>
        <v>10000</v>
      </c>
      <c r="V40">
        <f t="shared" si="16"/>
        <v>61.39375</v>
      </c>
      <c r="W40">
        <f t="shared" si="17"/>
        <v>69.79375</v>
      </c>
      <c r="X40">
        <f t="shared" si="18"/>
        <v>103.39375</v>
      </c>
      <c r="Y40">
        <f t="shared" si="19"/>
        <v>237.79375</v>
      </c>
      <c r="Z40">
        <f t="shared" si="20"/>
        <v>775.39375</v>
      </c>
      <c r="AA40">
        <f t="shared" si="21"/>
        <v>2925.79375</v>
      </c>
      <c r="AB40">
        <f t="shared" si="22"/>
        <v>11527.39375</v>
      </c>
      <c r="AC40">
        <f t="shared" si="23"/>
        <v>45933.79375</v>
      </c>
    </row>
    <row r="41" spans="3:29" ht="15">
      <c r="C41">
        <v>10500</v>
      </c>
      <c r="D41">
        <f t="shared" si="25"/>
        <v>126000</v>
      </c>
      <c r="E41">
        <f t="shared" si="12"/>
        <v>123.046875</v>
      </c>
      <c r="F41">
        <f t="shared" si="13"/>
        <v>184.5703125</v>
      </c>
      <c r="G41">
        <f t="shared" si="14"/>
        <v>61.5234375</v>
      </c>
      <c r="J41">
        <f t="shared" si="3"/>
        <v>10500</v>
      </c>
      <c r="K41">
        <f t="shared" si="4"/>
        <v>2.8</v>
      </c>
      <c r="L41">
        <f t="shared" si="5"/>
        <v>11.2</v>
      </c>
      <c r="M41">
        <f t="shared" si="6"/>
        <v>44.8</v>
      </c>
      <c r="N41">
        <f t="shared" si="7"/>
        <v>179.2</v>
      </c>
      <c r="O41">
        <f t="shared" si="8"/>
        <v>716.8</v>
      </c>
      <c r="P41">
        <f t="shared" si="9"/>
        <v>2867.2</v>
      </c>
      <c r="Q41">
        <f t="shared" si="10"/>
        <v>11468.8</v>
      </c>
      <c r="R41">
        <f t="shared" si="24"/>
        <v>45875.2</v>
      </c>
      <c r="U41">
        <f t="shared" si="15"/>
        <v>10500</v>
      </c>
      <c r="V41">
        <f t="shared" si="16"/>
        <v>64.3234375</v>
      </c>
      <c r="W41">
        <f t="shared" si="17"/>
        <v>72.7234375</v>
      </c>
      <c r="X41">
        <f t="shared" si="18"/>
        <v>106.3234375</v>
      </c>
      <c r="Y41">
        <f t="shared" si="19"/>
        <v>240.7234375</v>
      </c>
      <c r="Z41">
        <f t="shared" si="20"/>
        <v>778.3234375</v>
      </c>
      <c r="AA41">
        <f t="shared" si="21"/>
        <v>2928.7234375</v>
      </c>
      <c r="AB41">
        <f t="shared" si="22"/>
        <v>11530.3234375</v>
      </c>
      <c r="AC41">
        <f t="shared" si="23"/>
        <v>45936.7234375</v>
      </c>
    </row>
    <row r="42" spans="3:29" ht="15">
      <c r="C42">
        <v>11000</v>
      </c>
      <c r="D42">
        <f t="shared" si="25"/>
        <v>132000</v>
      </c>
      <c r="E42">
        <f t="shared" si="12"/>
        <v>128.90625</v>
      </c>
      <c r="F42">
        <f t="shared" si="13"/>
        <v>193.359375</v>
      </c>
      <c r="G42">
        <f t="shared" si="14"/>
        <v>64.453125</v>
      </c>
      <c r="J42">
        <f t="shared" si="3"/>
        <v>11000</v>
      </c>
      <c r="K42">
        <f t="shared" si="4"/>
        <v>2.8</v>
      </c>
      <c r="L42">
        <f t="shared" si="5"/>
        <v>11.2</v>
      </c>
      <c r="M42">
        <f t="shared" si="6"/>
        <v>44.8</v>
      </c>
      <c r="N42">
        <f t="shared" si="7"/>
        <v>179.2</v>
      </c>
      <c r="O42">
        <f t="shared" si="8"/>
        <v>716.8</v>
      </c>
      <c r="P42">
        <f t="shared" si="9"/>
        <v>2867.2</v>
      </c>
      <c r="Q42">
        <f t="shared" si="10"/>
        <v>11468.8</v>
      </c>
      <c r="R42">
        <f t="shared" si="24"/>
        <v>45875.2</v>
      </c>
      <c r="U42">
        <f t="shared" si="15"/>
        <v>11000</v>
      </c>
      <c r="V42">
        <f t="shared" si="16"/>
        <v>67.253125</v>
      </c>
      <c r="W42">
        <f t="shared" si="17"/>
        <v>75.653125</v>
      </c>
      <c r="X42">
        <f t="shared" si="18"/>
        <v>109.253125</v>
      </c>
      <c r="Y42">
        <f t="shared" si="19"/>
        <v>243.653125</v>
      </c>
      <c r="Z42">
        <f t="shared" si="20"/>
        <v>781.253125</v>
      </c>
      <c r="AA42">
        <f t="shared" si="21"/>
        <v>2931.653125</v>
      </c>
      <c r="AB42">
        <f t="shared" si="22"/>
        <v>11533.253125</v>
      </c>
      <c r="AC42">
        <f t="shared" si="23"/>
        <v>45939.653125</v>
      </c>
    </row>
    <row r="43" spans="3:29" ht="15">
      <c r="C43">
        <v>11500</v>
      </c>
      <c r="D43">
        <f t="shared" si="25"/>
        <v>138000</v>
      </c>
      <c r="E43">
        <f t="shared" si="12"/>
        <v>134.765625</v>
      </c>
      <c r="F43">
        <f t="shared" si="13"/>
        <v>202.1484375</v>
      </c>
      <c r="G43">
        <f t="shared" si="14"/>
        <v>67.3828125</v>
      </c>
      <c r="J43">
        <f t="shared" si="3"/>
        <v>11500</v>
      </c>
      <c r="K43">
        <f t="shared" si="4"/>
        <v>2.8</v>
      </c>
      <c r="L43">
        <f t="shared" si="5"/>
        <v>11.2</v>
      </c>
      <c r="M43">
        <f t="shared" si="6"/>
        <v>44.8</v>
      </c>
      <c r="N43">
        <f t="shared" si="7"/>
        <v>179.2</v>
      </c>
      <c r="O43">
        <f t="shared" si="8"/>
        <v>716.8</v>
      </c>
      <c r="P43">
        <f t="shared" si="9"/>
        <v>2867.2</v>
      </c>
      <c r="Q43">
        <f t="shared" si="10"/>
        <v>11468.8</v>
      </c>
      <c r="R43">
        <f t="shared" si="24"/>
        <v>45875.2</v>
      </c>
      <c r="U43">
        <f t="shared" si="15"/>
        <v>11500</v>
      </c>
      <c r="V43">
        <f t="shared" si="16"/>
        <v>70.1828125</v>
      </c>
      <c r="W43">
        <f t="shared" si="17"/>
        <v>78.5828125</v>
      </c>
      <c r="X43">
        <f t="shared" si="18"/>
        <v>112.1828125</v>
      </c>
      <c r="Y43">
        <f t="shared" si="19"/>
        <v>246.5828125</v>
      </c>
      <c r="Z43">
        <f t="shared" si="20"/>
        <v>784.1828125</v>
      </c>
      <c r="AA43">
        <f t="shared" si="21"/>
        <v>2934.5828125</v>
      </c>
      <c r="AB43">
        <f t="shared" si="22"/>
        <v>11536.1828125</v>
      </c>
      <c r="AC43">
        <f t="shared" si="23"/>
        <v>45942.5828125</v>
      </c>
    </row>
    <row r="44" spans="3:29" ht="15">
      <c r="C44">
        <v>12000</v>
      </c>
      <c r="D44">
        <f t="shared" si="25"/>
        <v>144000</v>
      </c>
      <c r="E44">
        <f t="shared" si="12"/>
        <v>140.625</v>
      </c>
      <c r="F44">
        <f t="shared" si="13"/>
        <v>210.9375</v>
      </c>
      <c r="G44">
        <f t="shared" si="14"/>
        <v>70.3125</v>
      </c>
      <c r="J44">
        <f t="shared" si="3"/>
        <v>12000</v>
      </c>
      <c r="K44">
        <f t="shared" si="4"/>
        <v>2.8</v>
      </c>
      <c r="L44">
        <f t="shared" si="5"/>
        <v>11.2</v>
      </c>
      <c r="M44">
        <f t="shared" si="6"/>
        <v>44.8</v>
      </c>
      <c r="N44">
        <f t="shared" si="7"/>
        <v>179.2</v>
      </c>
      <c r="O44">
        <f t="shared" si="8"/>
        <v>716.8</v>
      </c>
      <c r="P44">
        <f t="shared" si="9"/>
        <v>2867.2</v>
      </c>
      <c r="Q44">
        <f t="shared" si="10"/>
        <v>11468.8</v>
      </c>
      <c r="R44">
        <f t="shared" si="24"/>
        <v>45875.2</v>
      </c>
      <c r="U44">
        <f t="shared" si="15"/>
        <v>12000</v>
      </c>
      <c r="V44">
        <f t="shared" si="16"/>
        <v>73.1125</v>
      </c>
      <c r="W44">
        <f t="shared" si="17"/>
        <v>81.5125</v>
      </c>
      <c r="X44">
        <f t="shared" si="18"/>
        <v>115.1125</v>
      </c>
      <c r="Y44">
        <f t="shared" si="19"/>
        <v>249.5125</v>
      </c>
      <c r="Z44">
        <f t="shared" si="20"/>
        <v>787.1125</v>
      </c>
      <c r="AA44">
        <f t="shared" si="21"/>
        <v>2937.5125</v>
      </c>
      <c r="AB44">
        <f t="shared" si="22"/>
        <v>11539.1125</v>
      </c>
      <c r="AC44">
        <f t="shared" si="23"/>
        <v>45945.5125</v>
      </c>
    </row>
    <row r="45" spans="3:29" ht="15">
      <c r="C45">
        <v>12500</v>
      </c>
      <c r="D45">
        <f t="shared" si="25"/>
        <v>150000</v>
      </c>
      <c r="E45">
        <f t="shared" si="12"/>
        <v>146.484375</v>
      </c>
      <c r="F45">
        <f t="shared" si="13"/>
        <v>219.7265625</v>
      </c>
      <c r="G45">
        <f t="shared" si="14"/>
        <v>73.2421875</v>
      </c>
      <c r="J45">
        <f aca="true" t="shared" si="26" ref="J45:J60">C45</f>
        <v>12500</v>
      </c>
      <c r="K45">
        <f t="shared" si="4"/>
        <v>2.8</v>
      </c>
      <c r="L45">
        <f t="shared" si="5"/>
        <v>11.2</v>
      </c>
      <c r="M45">
        <f t="shared" si="6"/>
        <v>44.8</v>
      </c>
      <c r="N45">
        <f t="shared" si="7"/>
        <v>179.2</v>
      </c>
      <c r="O45">
        <f t="shared" si="8"/>
        <v>716.8</v>
      </c>
      <c r="P45">
        <f t="shared" si="9"/>
        <v>2867.2</v>
      </c>
      <c r="Q45">
        <f t="shared" si="10"/>
        <v>11468.8</v>
      </c>
      <c r="R45">
        <f t="shared" si="24"/>
        <v>45875.2</v>
      </c>
      <c r="U45">
        <f t="shared" si="15"/>
        <v>12500</v>
      </c>
      <c r="V45">
        <f t="shared" si="16"/>
        <v>76.0421875</v>
      </c>
      <c r="W45">
        <f t="shared" si="17"/>
        <v>84.4421875</v>
      </c>
      <c r="X45">
        <f t="shared" si="18"/>
        <v>118.0421875</v>
      </c>
      <c r="Y45">
        <f t="shared" si="19"/>
        <v>252.4421875</v>
      </c>
      <c r="Z45">
        <f t="shared" si="20"/>
        <v>790.0421875</v>
      </c>
      <c r="AA45">
        <f t="shared" si="21"/>
        <v>2940.4421875</v>
      </c>
      <c r="AB45">
        <f t="shared" si="22"/>
        <v>11542.0421875</v>
      </c>
      <c r="AC45">
        <f t="shared" si="23"/>
        <v>45948.4421875</v>
      </c>
    </row>
    <row r="46" spans="3:29" ht="15">
      <c r="C46">
        <v>13000</v>
      </c>
      <c r="D46">
        <f t="shared" si="25"/>
        <v>156000</v>
      </c>
      <c r="E46">
        <f t="shared" si="12"/>
        <v>152.34375</v>
      </c>
      <c r="F46">
        <f t="shared" si="13"/>
        <v>228.515625</v>
      </c>
      <c r="G46">
        <f t="shared" si="14"/>
        <v>76.171875</v>
      </c>
      <c r="J46">
        <f t="shared" si="26"/>
        <v>13000</v>
      </c>
      <c r="K46">
        <f t="shared" si="4"/>
        <v>2.8</v>
      </c>
      <c r="L46">
        <f t="shared" si="5"/>
        <v>11.2</v>
      </c>
      <c r="M46">
        <f t="shared" si="6"/>
        <v>44.8</v>
      </c>
      <c r="N46">
        <f t="shared" si="7"/>
        <v>179.2</v>
      </c>
      <c r="O46">
        <f t="shared" si="8"/>
        <v>716.8</v>
      </c>
      <c r="P46">
        <f t="shared" si="9"/>
        <v>2867.2</v>
      </c>
      <c r="Q46">
        <f t="shared" si="10"/>
        <v>11468.8</v>
      </c>
      <c r="R46">
        <f t="shared" si="24"/>
        <v>45875.2</v>
      </c>
      <c r="U46">
        <f t="shared" si="15"/>
        <v>13000</v>
      </c>
      <c r="V46">
        <f t="shared" si="16"/>
        <v>78.971875</v>
      </c>
      <c r="W46">
        <f t="shared" si="17"/>
        <v>87.371875</v>
      </c>
      <c r="X46">
        <f t="shared" si="18"/>
        <v>120.971875</v>
      </c>
      <c r="Y46">
        <f t="shared" si="19"/>
        <v>255.371875</v>
      </c>
      <c r="Z46">
        <f t="shared" si="20"/>
        <v>792.971875</v>
      </c>
      <c r="AA46">
        <f t="shared" si="21"/>
        <v>2943.371875</v>
      </c>
      <c r="AB46">
        <f t="shared" si="22"/>
        <v>11544.971875</v>
      </c>
      <c r="AC46">
        <f t="shared" si="23"/>
        <v>45951.371875</v>
      </c>
    </row>
    <row r="47" spans="3:29" ht="15">
      <c r="C47">
        <v>13500</v>
      </c>
      <c r="D47">
        <f t="shared" si="25"/>
        <v>162000</v>
      </c>
      <c r="E47">
        <f t="shared" si="12"/>
        <v>158.203125</v>
      </c>
      <c r="F47">
        <f t="shared" si="13"/>
        <v>237.3046875</v>
      </c>
      <c r="G47">
        <f t="shared" si="14"/>
        <v>79.1015625</v>
      </c>
      <c r="J47">
        <f t="shared" si="26"/>
        <v>13500</v>
      </c>
      <c r="K47">
        <f t="shared" si="4"/>
        <v>2.8</v>
      </c>
      <c r="L47">
        <f t="shared" si="5"/>
        <v>11.2</v>
      </c>
      <c r="M47">
        <f t="shared" si="6"/>
        <v>44.8</v>
      </c>
      <c r="N47">
        <f t="shared" si="7"/>
        <v>179.2</v>
      </c>
      <c r="O47">
        <f t="shared" si="8"/>
        <v>716.8</v>
      </c>
      <c r="P47">
        <f t="shared" si="9"/>
        <v>2867.2</v>
      </c>
      <c r="Q47">
        <f t="shared" si="10"/>
        <v>11468.8</v>
      </c>
      <c r="R47">
        <f t="shared" si="24"/>
        <v>45875.2</v>
      </c>
      <c r="U47">
        <f t="shared" si="15"/>
        <v>13500</v>
      </c>
      <c r="V47">
        <f t="shared" si="16"/>
        <v>81.9015625</v>
      </c>
      <c r="W47">
        <f t="shared" si="17"/>
        <v>90.3015625</v>
      </c>
      <c r="X47">
        <f t="shared" si="18"/>
        <v>123.9015625</v>
      </c>
      <c r="Y47">
        <f t="shared" si="19"/>
        <v>258.3015625</v>
      </c>
      <c r="Z47">
        <f t="shared" si="20"/>
        <v>795.9015625</v>
      </c>
      <c r="AA47">
        <f t="shared" si="21"/>
        <v>2946.3015625</v>
      </c>
      <c r="AB47">
        <f t="shared" si="22"/>
        <v>11547.9015625</v>
      </c>
      <c r="AC47">
        <f t="shared" si="23"/>
        <v>45954.3015625</v>
      </c>
    </row>
    <row r="48" spans="3:29" ht="15">
      <c r="C48">
        <v>14000</v>
      </c>
      <c r="D48">
        <f t="shared" si="25"/>
        <v>168000</v>
      </c>
      <c r="E48">
        <f t="shared" si="12"/>
        <v>164.0625</v>
      </c>
      <c r="F48">
        <f t="shared" si="13"/>
        <v>246.09375</v>
      </c>
      <c r="G48">
        <f t="shared" si="14"/>
        <v>82.03125</v>
      </c>
      <c r="J48">
        <f t="shared" si="26"/>
        <v>14000</v>
      </c>
      <c r="K48">
        <f t="shared" si="4"/>
        <v>2.8</v>
      </c>
      <c r="L48">
        <f t="shared" si="5"/>
        <v>11.2</v>
      </c>
      <c r="M48">
        <f t="shared" si="6"/>
        <v>44.8</v>
      </c>
      <c r="N48">
        <f t="shared" si="7"/>
        <v>179.2</v>
      </c>
      <c r="O48">
        <f t="shared" si="8"/>
        <v>716.8</v>
      </c>
      <c r="P48">
        <f t="shared" si="9"/>
        <v>2867.2</v>
      </c>
      <c r="Q48">
        <f t="shared" si="10"/>
        <v>11468.8</v>
      </c>
      <c r="R48">
        <f t="shared" si="24"/>
        <v>45875.2</v>
      </c>
      <c r="U48">
        <f t="shared" si="15"/>
        <v>14000</v>
      </c>
      <c r="V48">
        <f t="shared" si="16"/>
        <v>84.83125</v>
      </c>
      <c r="W48">
        <f t="shared" si="17"/>
        <v>93.23125</v>
      </c>
      <c r="X48">
        <f t="shared" si="18"/>
        <v>126.83125</v>
      </c>
      <c r="Y48">
        <f t="shared" si="19"/>
        <v>261.23125</v>
      </c>
      <c r="Z48">
        <f t="shared" si="20"/>
        <v>798.83125</v>
      </c>
      <c r="AA48">
        <f t="shared" si="21"/>
        <v>2949.23125</v>
      </c>
      <c r="AB48">
        <f t="shared" si="22"/>
        <v>11550.83125</v>
      </c>
      <c r="AC48">
        <f t="shared" si="23"/>
        <v>45957.23125</v>
      </c>
    </row>
    <row r="49" spans="3:29" ht="15">
      <c r="C49">
        <v>14500</v>
      </c>
      <c r="D49">
        <f t="shared" si="25"/>
        <v>174000</v>
      </c>
      <c r="E49">
        <f t="shared" si="12"/>
        <v>169.921875</v>
      </c>
      <c r="F49">
        <f t="shared" si="13"/>
        <v>254.8828125</v>
      </c>
      <c r="G49">
        <f t="shared" si="14"/>
        <v>84.9609375</v>
      </c>
      <c r="J49">
        <f t="shared" si="26"/>
        <v>14500</v>
      </c>
      <c r="K49">
        <f t="shared" si="4"/>
        <v>2.8</v>
      </c>
      <c r="L49">
        <f t="shared" si="5"/>
        <v>11.2</v>
      </c>
      <c r="M49">
        <f t="shared" si="6"/>
        <v>44.8</v>
      </c>
      <c r="N49">
        <f t="shared" si="7"/>
        <v>179.2</v>
      </c>
      <c r="O49">
        <f t="shared" si="8"/>
        <v>716.8</v>
      </c>
      <c r="P49">
        <f t="shared" si="9"/>
        <v>2867.2</v>
      </c>
      <c r="Q49">
        <f t="shared" si="10"/>
        <v>11468.8</v>
      </c>
      <c r="R49">
        <f t="shared" si="24"/>
        <v>45875.2</v>
      </c>
      <c r="U49">
        <f t="shared" si="15"/>
        <v>14500</v>
      </c>
      <c r="V49">
        <f t="shared" si="16"/>
        <v>87.7609375</v>
      </c>
      <c r="W49">
        <f t="shared" si="17"/>
        <v>96.1609375</v>
      </c>
      <c r="X49">
        <f t="shared" si="18"/>
        <v>129.7609375</v>
      </c>
      <c r="Y49">
        <f t="shared" si="19"/>
        <v>264.1609375</v>
      </c>
      <c r="Z49">
        <f t="shared" si="20"/>
        <v>801.7609375</v>
      </c>
      <c r="AA49">
        <f t="shared" si="21"/>
        <v>2952.1609375</v>
      </c>
      <c r="AB49">
        <f t="shared" si="22"/>
        <v>11553.7609375</v>
      </c>
      <c r="AC49">
        <f t="shared" si="23"/>
        <v>45960.1609375</v>
      </c>
    </row>
    <row r="50" spans="3:29" ht="15">
      <c r="C50">
        <v>15000</v>
      </c>
      <c r="D50">
        <f t="shared" si="25"/>
        <v>180000</v>
      </c>
      <c r="E50">
        <f t="shared" si="12"/>
        <v>175.78125</v>
      </c>
      <c r="F50">
        <f t="shared" si="13"/>
        <v>263.671875</v>
      </c>
      <c r="G50">
        <f t="shared" si="14"/>
        <v>87.890625</v>
      </c>
      <c r="J50">
        <f t="shared" si="26"/>
        <v>15000</v>
      </c>
      <c r="K50">
        <f t="shared" si="4"/>
        <v>2.8</v>
      </c>
      <c r="L50">
        <f t="shared" si="5"/>
        <v>11.2</v>
      </c>
      <c r="M50">
        <f t="shared" si="6"/>
        <v>44.8</v>
      </c>
      <c r="N50">
        <f t="shared" si="7"/>
        <v>179.2</v>
      </c>
      <c r="O50">
        <f t="shared" si="8"/>
        <v>716.8</v>
      </c>
      <c r="P50">
        <f t="shared" si="9"/>
        <v>2867.2</v>
      </c>
      <c r="Q50">
        <f t="shared" si="10"/>
        <v>11468.8</v>
      </c>
      <c r="R50">
        <f t="shared" si="24"/>
        <v>45875.2</v>
      </c>
      <c r="U50">
        <f t="shared" si="15"/>
        <v>15000</v>
      </c>
      <c r="V50">
        <f t="shared" si="16"/>
        <v>90.690625</v>
      </c>
      <c r="W50">
        <f t="shared" si="17"/>
        <v>99.090625</v>
      </c>
      <c r="X50">
        <f t="shared" si="18"/>
        <v>132.690625</v>
      </c>
      <c r="Y50">
        <f t="shared" si="19"/>
        <v>267.090625</v>
      </c>
      <c r="Z50">
        <f t="shared" si="20"/>
        <v>804.690625</v>
      </c>
      <c r="AA50">
        <f t="shared" si="21"/>
        <v>2955.090625</v>
      </c>
      <c r="AB50">
        <f t="shared" si="22"/>
        <v>11556.690625</v>
      </c>
      <c r="AC50">
        <f t="shared" si="23"/>
        <v>45963.090625</v>
      </c>
    </row>
    <row r="51" spans="3:29" ht="15">
      <c r="C51">
        <v>15500</v>
      </c>
      <c r="D51">
        <f t="shared" si="25"/>
        <v>186000</v>
      </c>
      <c r="E51">
        <f t="shared" si="12"/>
        <v>181.640625</v>
      </c>
      <c r="F51">
        <f t="shared" si="13"/>
        <v>272.4609375</v>
      </c>
      <c r="G51">
        <f t="shared" si="14"/>
        <v>90.8203125</v>
      </c>
      <c r="J51">
        <f t="shared" si="26"/>
        <v>15500</v>
      </c>
      <c r="K51">
        <f t="shared" si="4"/>
        <v>2.8</v>
      </c>
      <c r="L51">
        <f t="shared" si="5"/>
        <v>11.2</v>
      </c>
      <c r="M51">
        <f t="shared" si="6"/>
        <v>44.8</v>
      </c>
      <c r="N51">
        <f t="shared" si="7"/>
        <v>179.2</v>
      </c>
      <c r="O51">
        <f t="shared" si="8"/>
        <v>716.8</v>
      </c>
      <c r="P51">
        <f t="shared" si="9"/>
        <v>2867.2</v>
      </c>
      <c r="Q51">
        <f t="shared" si="10"/>
        <v>11468.8</v>
      </c>
      <c r="R51">
        <f t="shared" si="24"/>
        <v>45875.2</v>
      </c>
      <c r="U51">
        <f t="shared" si="15"/>
        <v>15500</v>
      </c>
      <c r="V51">
        <f t="shared" si="16"/>
        <v>93.6203125</v>
      </c>
      <c r="W51">
        <f t="shared" si="17"/>
        <v>102.0203125</v>
      </c>
      <c r="X51">
        <f t="shared" si="18"/>
        <v>135.6203125</v>
      </c>
      <c r="Y51">
        <f t="shared" si="19"/>
        <v>270.0203125</v>
      </c>
      <c r="Z51">
        <f t="shared" si="20"/>
        <v>807.6203125</v>
      </c>
      <c r="AA51">
        <f t="shared" si="21"/>
        <v>2958.0203125</v>
      </c>
      <c r="AB51">
        <f t="shared" si="22"/>
        <v>11559.6203125</v>
      </c>
      <c r="AC51">
        <f t="shared" si="23"/>
        <v>45966.0203125</v>
      </c>
    </row>
    <row r="52" spans="3:29" ht="15">
      <c r="C52">
        <v>16000</v>
      </c>
      <c r="D52">
        <f t="shared" si="25"/>
        <v>192000</v>
      </c>
      <c r="E52">
        <f t="shared" si="12"/>
        <v>187.5</v>
      </c>
      <c r="F52">
        <f t="shared" si="13"/>
        <v>281.25</v>
      </c>
      <c r="G52">
        <f t="shared" si="14"/>
        <v>93.75</v>
      </c>
      <c r="J52">
        <f t="shared" si="26"/>
        <v>16000</v>
      </c>
      <c r="K52">
        <f t="shared" si="4"/>
        <v>2.8</v>
      </c>
      <c r="L52">
        <f t="shared" si="5"/>
        <v>11.2</v>
      </c>
      <c r="M52">
        <f t="shared" si="6"/>
        <v>44.8</v>
      </c>
      <c r="N52">
        <f t="shared" si="7"/>
        <v>179.2</v>
      </c>
      <c r="O52">
        <f t="shared" si="8"/>
        <v>716.8</v>
      </c>
      <c r="P52">
        <f t="shared" si="9"/>
        <v>2867.2</v>
      </c>
      <c r="Q52">
        <f t="shared" si="10"/>
        <v>11468.8</v>
      </c>
      <c r="R52">
        <f t="shared" si="24"/>
        <v>45875.2</v>
      </c>
      <c r="U52">
        <f t="shared" si="15"/>
        <v>16000</v>
      </c>
      <c r="V52">
        <f t="shared" si="16"/>
        <v>96.55</v>
      </c>
      <c r="W52">
        <f t="shared" si="17"/>
        <v>104.95</v>
      </c>
      <c r="X52">
        <f t="shared" si="18"/>
        <v>138.55</v>
      </c>
      <c r="Y52">
        <f t="shared" si="19"/>
        <v>272.95</v>
      </c>
      <c r="Z52">
        <f t="shared" si="20"/>
        <v>810.55</v>
      </c>
      <c r="AA52">
        <f t="shared" si="21"/>
        <v>2960.95</v>
      </c>
      <c r="AB52">
        <f t="shared" si="22"/>
        <v>11562.55</v>
      </c>
      <c r="AC52">
        <f t="shared" si="23"/>
        <v>45968.95</v>
      </c>
    </row>
    <row r="53" spans="3:29" ht="15">
      <c r="C53">
        <v>16500</v>
      </c>
      <c r="D53">
        <f t="shared" si="25"/>
        <v>198000</v>
      </c>
      <c r="E53">
        <f t="shared" si="12"/>
        <v>193.359375</v>
      </c>
      <c r="F53">
        <f t="shared" si="13"/>
        <v>290.0390625</v>
      </c>
      <c r="G53">
        <f t="shared" si="14"/>
        <v>96.6796875</v>
      </c>
      <c r="J53">
        <f t="shared" si="26"/>
        <v>16500</v>
      </c>
      <c r="K53">
        <f t="shared" si="4"/>
        <v>2.8</v>
      </c>
      <c r="L53">
        <f t="shared" si="5"/>
        <v>11.2</v>
      </c>
      <c r="M53">
        <f t="shared" si="6"/>
        <v>44.8</v>
      </c>
      <c r="N53">
        <f t="shared" si="7"/>
        <v>179.2</v>
      </c>
      <c r="O53">
        <f t="shared" si="8"/>
        <v>716.8</v>
      </c>
      <c r="P53">
        <f t="shared" si="9"/>
        <v>2867.2</v>
      </c>
      <c r="Q53">
        <f t="shared" si="10"/>
        <v>11468.8</v>
      </c>
      <c r="R53">
        <f t="shared" si="24"/>
        <v>45875.2</v>
      </c>
      <c r="U53">
        <f t="shared" si="15"/>
        <v>16500</v>
      </c>
      <c r="V53">
        <f t="shared" si="16"/>
        <v>99.4796875</v>
      </c>
      <c r="W53">
        <f t="shared" si="17"/>
        <v>107.8796875</v>
      </c>
      <c r="X53">
        <f t="shared" si="18"/>
        <v>141.4796875</v>
      </c>
      <c r="Y53">
        <f t="shared" si="19"/>
        <v>275.8796875</v>
      </c>
      <c r="Z53">
        <f t="shared" si="20"/>
        <v>813.4796875</v>
      </c>
      <c r="AA53">
        <f t="shared" si="21"/>
        <v>2963.8796875</v>
      </c>
      <c r="AB53">
        <f t="shared" si="22"/>
        <v>11565.4796875</v>
      </c>
      <c r="AC53">
        <f t="shared" si="23"/>
        <v>45971.8796875</v>
      </c>
    </row>
    <row r="54" spans="3:29" ht="15">
      <c r="C54">
        <v>17000</v>
      </c>
      <c r="D54">
        <f t="shared" si="25"/>
        <v>204000</v>
      </c>
      <c r="E54">
        <f t="shared" si="12"/>
        <v>199.21875</v>
      </c>
      <c r="F54">
        <f t="shared" si="13"/>
        <v>298.828125</v>
      </c>
      <c r="G54">
        <f t="shared" si="14"/>
        <v>99.609375</v>
      </c>
      <c r="J54">
        <f t="shared" si="26"/>
        <v>17000</v>
      </c>
      <c r="K54">
        <f t="shared" si="4"/>
        <v>2.8</v>
      </c>
      <c r="L54">
        <f t="shared" si="5"/>
        <v>11.2</v>
      </c>
      <c r="M54">
        <f t="shared" si="6"/>
        <v>44.8</v>
      </c>
      <c r="N54">
        <f t="shared" si="7"/>
        <v>179.2</v>
      </c>
      <c r="O54">
        <f t="shared" si="8"/>
        <v>716.8</v>
      </c>
      <c r="P54">
        <f t="shared" si="9"/>
        <v>2867.2</v>
      </c>
      <c r="Q54">
        <f t="shared" si="10"/>
        <v>11468.8</v>
      </c>
      <c r="R54">
        <f t="shared" si="24"/>
        <v>45875.2</v>
      </c>
      <c r="U54">
        <f t="shared" si="15"/>
        <v>17000</v>
      </c>
      <c r="V54">
        <f t="shared" si="16"/>
        <v>102.409375</v>
      </c>
      <c r="W54">
        <f t="shared" si="17"/>
        <v>110.809375</v>
      </c>
      <c r="X54">
        <f t="shared" si="18"/>
        <v>144.409375</v>
      </c>
      <c r="Y54">
        <f t="shared" si="19"/>
        <v>278.809375</v>
      </c>
      <c r="Z54">
        <f t="shared" si="20"/>
        <v>816.409375</v>
      </c>
      <c r="AA54">
        <f t="shared" si="21"/>
        <v>2966.809375</v>
      </c>
      <c r="AB54">
        <f t="shared" si="22"/>
        <v>11568.409375</v>
      </c>
      <c r="AC54">
        <f t="shared" si="23"/>
        <v>45974.809375</v>
      </c>
    </row>
    <row r="55" spans="3:29" ht="15">
      <c r="C55">
        <v>17500</v>
      </c>
      <c r="D55">
        <f t="shared" si="25"/>
        <v>210000</v>
      </c>
      <c r="E55">
        <f t="shared" si="12"/>
        <v>205.078125</v>
      </c>
      <c r="F55">
        <f t="shared" si="13"/>
        <v>307.6171875</v>
      </c>
      <c r="G55">
        <f t="shared" si="14"/>
        <v>102.5390625</v>
      </c>
      <c r="J55">
        <f t="shared" si="26"/>
        <v>17500</v>
      </c>
      <c r="K55">
        <f t="shared" si="4"/>
        <v>2.8</v>
      </c>
      <c r="L55">
        <f t="shared" si="5"/>
        <v>11.2</v>
      </c>
      <c r="M55">
        <f t="shared" si="6"/>
        <v>44.8</v>
      </c>
      <c r="N55">
        <f t="shared" si="7"/>
        <v>179.2</v>
      </c>
      <c r="O55">
        <f t="shared" si="8"/>
        <v>716.8</v>
      </c>
      <c r="P55">
        <f t="shared" si="9"/>
        <v>2867.2</v>
      </c>
      <c r="Q55">
        <f t="shared" si="10"/>
        <v>11468.8</v>
      </c>
      <c r="R55">
        <f t="shared" si="24"/>
        <v>45875.2</v>
      </c>
      <c r="U55">
        <f t="shared" si="15"/>
        <v>17500</v>
      </c>
      <c r="V55">
        <f t="shared" si="16"/>
        <v>105.3390625</v>
      </c>
      <c r="W55">
        <f t="shared" si="17"/>
        <v>113.7390625</v>
      </c>
      <c r="X55">
        <f t="shared" si="18"/>
        <v>147.3390625</v>
      </c>
      <c r="Y55">
        <f t="shared" si="19"/>
        <v>281.7390625</v>
      </c>
      <c r="Z55">
        <f t="shared" si="20"/>
        <v>819.3390625</v>
      </c>
      <c r="AA55">
        <f t="shared" si="21"/>
        <v>2969.7390625</v>
      </c>
      <c r="AB55">
        <f t="shared" si="22"/>
        <v>11571.3390625</v>
      </c>
      <c r="AC55">
        <f t="shared" si="23"/>
        <v>45977.7390625</v>
      </c>
    </row>
    <row r="56" spans="3:29" ht="15">
      <c r="C56">
        <v>18000</v>
      </c>
      <c r="D56">
        <f t="shared" si="25"/>
        <v>216000</v>
      </c>
      <c r="E56">
        <f t="shared" si="12"/>
        <v>210.9375</v>
      </c>
      <c r="F56">
        <f t="shared" si="13"/>
        <v>316.40625</v>
      </c>
      <c r="G56">
        <f t="shared" si="14"/>
        <v>105.46875</v>
      </c>
      <c r="J56">
        <f t="shared" si="26"/>
        <v>18000</v>
      </c>
      <c r="K56">
        <f t="shared" si="4"/>
        <v>2.8</v>
      </c>
      <c r="L56">
        <f t="shared" si="5"/>
        <v>11.2</v>
      </c>
      <c r="M56">
        <f t="shared" si="6"/>
        <v>44.8</v>
      </c>
      <c r="N56">
        <f t="shared" si="7"/>
        <v>179.2</v>
      </c>
      <c r="O56">
        <f t="shared" si="8"/>
        <v>716.8</v>
      </c>
      <c r="P56">
        <f t="shared" si="9"/>
        <v>2867.2</v>
      </c>
      <c r="Q56">
        <f t="shared" si="10"/>
        <v>11468.8</v>
      </c>
      <c r="R56">
        <f t="shared" si="24"/>
        <v>45875.2</v>
      </c>
      <c r="U56">
        <f t="shared" si="15"/>
        <v>18000</v>
      </c>
      <c r="V56">
        <f t="shared" si="16"/>
        <v>108.26875</v>
      </c>
      <c r="W56">
        <f t="shared" si="17"/>
        <v>116.66875</v>
      </c>
      <c r="X56">
        <f t="shared" si="18"/>
        <v>150.26875</v>
      </c>
      <c r="Y56">
        <f t="shared" si="19"/>
        <v>284.66875</v>
      </c>
      <c r="Z56">
        <f t="shared" si="20"/>
        <v>822.26875</v>
      </c>
      <c r="AA56">
        <f t="shared" si="21"/>
        <v>2972.66875</v>
      </c>
      <c r="AB56">
        <f t="shared" si="22"/>
        <v>11574.26875</v>
      </c>
      <c r="AC56">
        <f t="shared" si="23"/>
        <v>45980.66875</v>
      </c>
    </row>
    <row r="57" spans="3:29" ht="15">
      <c r="C57">
        <v>18500</v>
      </c>
      <c r="D57">
        <f t="shared" si="25"/>
        <v>222000</v>
      </c>
      <c r="E57">
        <f t="shared" si="12"/>
        <v>216.796875</v>
      </c>
      <c r="F57">
        <f t="shared" si="13"/>
        <v>325.1953125</v>
      </c>
      <c r="G57">
        <f t="shared" si="14"/>
        <v>108.3984375</v>
      </c>
      <c r="J57">
        <f t="shared" si="26"/>
        <v>18500</v>
      </c>
      <c r="K57">
        <f t="shared" si="4"/>
        <v>2.8</v>
      </c>
      <c r="L57">
        <f t="shared" si="5"/>
        <v>11.2</v>
      </c>
      <c r="M57">
        <f t="shared" si="6"/>
        <v>44.8</v>
      </c>
      <c r="N57">
        <f t="shared" si="7"/>
        <v>179.2</v>
      </c>
      <c r="O57">
        <f t="shared" si="8"/>
        <v>716.8</v>
      </c>
      <c r="P57">
        <f t="shared" si="9"/>
        <v>2867.2</v>
      </c>
      <c r="Q57">
        <f t="shared" si="10"/>
        <v>11468.8</v>
      </c>
      <c r="R57">
        <f t="shared" si="24"/>
        <v>45875.2</v>
      </c>
      <c r="U57">
        <f t="shared" si="15"/>
        <v>18500</v>
      </c>
      <c r="V57">
        <f t="shared" si="16"/>
        <v>111.1984375</v>
      </c>
      <c r="W57">
        <f t="shared" si="17"/>
        <v>119.5984375</v>
      </c>
      <c r="X57">
        <f t="shared" si="18"/>
        <v>153.1984375</v>
      </c>
      <c r="Y57">
        <f t="shared" si="19"/>
        <v>287.5984375</v>
      </c>
      <c r="Z57">
        <f t="shared" si="20"/>
        <v>825.1984375</v>
      </c>
      <c r="AA57">
        <f t="shared" si="21"/>
        <v>2975.5984375</v>
      </c>
      <c r="AB57">
        <f t="shared" si="22"/>
        <v>11577.1984375</v>
      </c>
      <c r="AC57">
        <f t="shared" si="23"/>
        <v>45983.5984375</v>
      </c>
    </row>
    <row r="58" spans="3:29" ht="15">
      <c r="C58">
        <v>19000</v>
      </c>
      <c r="D58">
        <f t="shared" si="25"/>
        <v>228000</v>
      </c>
      <c r="E58">
        <f t="shared" si="12"/>
        <v>222.65625</v>
      </c>
      <c r="F58">
        <f t="shared" si="13"/>
        <v>333.984375</v>
      </c>
      <c r="G58">
        <f t="shared" si="14"/>
        <v>111.328125</v>
      </c>
      <c r="J58">
        <f t="shared" si="26"/>
        <v>19000</v>
      </c>
      <c r="K58">
        <f t="shared" si="4"/>
        <v>2.8</v>
      </c>
      <c r="L58">
        <f t="shared" si="5"/>
        <v>11.2</v>
      </c>
      <c r="M58">
        <f t="shared" si="6"/>
        <v>44.8</v>
      </c>
      <c r="N58">
        <f t="shared" si="7"/>
        <v>179.2</v>
      </c>
      <c r="O58">
        <f t="shared" si="8"/>
        <v>716.8</v>
      </c>
      <c r="P58">
        <f t="shared" si="9"/>
        <v>2867.2</v>
      </c>
      <c r="Q58">
        <f t="shared" si="10"/>
        <v>11468.8</v>
      </c>
      <c r="R58">
        <f t="shared" si="24"/>
        <v>45875.2</v>
      </c>
      <c r="U58">
        <f t="shared" si="15"/>
        <v>19000</v>
      </c>
      <c r="V58">
        <f t="shared" si="16"/>
        <v>114.128125</v>
      </c>
      <c r="W58">
        <f t="shared" si="17"/>
        <v>122.528125</v>
      </c>
      <c r="X58">
        <f t="shared" si="18"/>
        <v>156.128125</v>
      </c>
      <c r="Y58">
        <f t="shared" si="19"/>
        <v>290.528125</v>
      </c>
      <c r="Z58">
        <f t="shared" si="20"/>
        <v>828.128125</v>
      </c>
      <c r="AA58">
        <f t="shared" si="21"/>
        <v>2978.528125</v>
      </c>
      <c r="AB58">
        <f t="shared" si="22"/>
        <v>11580.128125</v>
      </c>
      <c r="AC58">
        <f t="shared" si="23"/>
        <v>45986.528125</v>
      </c>
    </row>
    <row r="59" spans="3:29" ht="15">
      <c r="C59">
        <v>19500</v>
      </c>
      <c r="D59">
        <f t="shared" si="25"/>
        <v>234000</v>
      </c>
      <c r="E59">
        <f t="shared" si="12"/>
        <v>228.515625</v>
      </c>
      <c r="F59">
        <f t="shared" si="13"/>
        <v>342.7734375</v>
      </c>
      <c r="G59">
        <f t="shared" si="14"/>
        <v>114.2578125</v>
      </c>
      <c r="J59">
        <f t="shared" si="26"/>
        <v>19500</v>
      </c>
      <c r="K59">
        <f t="shared" si="4"/>
        <v>2.8</v>
      </c>
      <c r="L59">
        <f t="shared" si="5"/>
        <v>11.2</v>
      </c>
      <c r="M59">
        <f t="shared" si="6"/>
        <v>44.8</v>
      </c>
      <c r="N59">
        <f t="shared" si="7"/>
        <v>179.2</v>
      </c>
      <c r="O59">
        <f t="shared" si="8"/>
        <v>716.8</v>
      </c>
      <c r="P59">
        <f t="shared" si="9"/>
        <v>2867.2</v>
      </c>
      <c r="Q59">
        <f t="shared" si="10"/>
        <v>11468.8</v>
      </c>
      <c r="R59">
        <f t="shared" si="24"/>
        <v>45875.2</v>
      </c>
      <c r="U59">
        <f t="shared" si="15"/>
        <v>19500</v>
      </c>
      <c r="V59">
        <f t="shared" si="16"/>
        <v>117.0578125</v>
      </c>
      <c r="W59">
        <f t="shared" si="17"/>
        <v>125.4578125</v>
      </c>
      <c r="X59">
        <f t="shared" si="18"/>
        <v>159.0578125</v>
      </c>
      <c r="Y59">
        <f t="shared" si="19"/>
        <v>293.4578125</v>
      </c>
      <c r="Z59">
        <f t="shared" si="20"/>
        <v>831.0578125</v>
      </c>
      <c r="AA59">
        <f t="shared" si="21"/>
        <v>2981.4578125</v>
      </c>
      <c r="AB59">
        <f t="shared" si="22"/>
        <v>11583.0578125</v>
      </c>
      <c r="AC59">
        <f t="shared" si="23"/>
        <v>45989.4578125</v>
      </c>
    </row>
    <row r="60" spans="3:29" ht="15">
      <c r="C60">
        <v>20000</v>
      </c>
      <c r="D60">
        <f t="shared" si="25"/>
        <v>240000</v>
      </c>
      <c r="E60">
        <f t="shared" si="12"/>
        <v>234.375</v>
      </c>
      <c r="F60">
        <f t="shared" si="13"/>
        <v>351.5625</v>
      </c>
      <c r="G60">
        <f t="shared" si="14"/>
        <v>117.1875</v>
      </c>
      <c r="J60">
        <f t="shared" si="26"/>
        <v>20000</v>
      </c>
      <c r="K60">
        <f t="shared" si="4"/>
        <v>2.8</v>
      </c>
      <c r="L60">
        <f t="shared" si="5"/>
        <v>11.2</v>
      </c>
      <c r="M60">
        <f t="shared" si="6"/>
        <v>44.8</v>
      </c>
      <c r="N60">
        <f t="shared" si="7"/>
        <v>179.2</v>
      </c>
      <c r="O60">
        <f t="shared" si="8"/>
        <v>716.8</v>
      </c>
      <c r="P60">
        <f t="shared" si="9"/>
        <v>2867.2</v>
      </c>
      <c r="Q60">
        <f t="shared" si="10"/>
        <v>11468.8</v>
      </c>
      <c r="R60">
        <f t="shared" si="24"/>
        <v>45875.2</v>
      </c>
      <c r="U60">
        <f t="shared" si="15"/>
        <v>20000</v>
      </c>
      <c r="V60">
        <f t="shared" si="16"/>
        <v>119.9875</v>
      </c>
      <c r="W60">
        <f t="shared" si="17"/>
        <v>128.3875</v>
      </c>
      <c r="X60">
        <f t="shared" si="18"/>
        <v>161.9875</v>
      </c>
      <c r="Y60">
        <f t="shared" si="19"/>
        <v>296.3875</v>
      </c>
      <c r="Z60">
        <f t="shared" si="20"/>
        <v>833.9875</v>
      </c>
      <c r="AA60">
        <f t="shared" si="21"/>
        <v>2984.3875</v>
      </c>
      <c r="AB60">
        <f t="shared" si="22"/>
        <v>11585.9875</v>
      </c>
      <c r="AC60">
        <f t="shared" si="23"/>
        <v>45992.3875</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Epic Games,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Sweitzer</dc:creator>
  <cp:keywords/>
  <dc:description/>
  <cp:lastModifiedBy>Martin Sweitzer</cp:lastModifiedBy>
  <dcterms:created xsi:type="dcterms:W3CDTF">2007-05-08T20:09:20Z</dcterms:created>
  <dcterms:modified xsi:type="dcterms:W3CDTF">2008-03-28T23:21:02Z</dcterms:modified>
  <cp:category/>
  <cp:version/>
  <cp:contentType/>
  <cp:contentStatus/>
</cp:coreProperties>
</file>